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upki\Desktop\Обучение электроустановки\"/>
    </mc:Choice>
  </mc:AlternateContent>
  <bookViews>
    <workbookView xWindow="0" yWindow="0" windowWidth="28800" windowHeight="117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13" i="1" l="1"/>
  <c r="H13" i="1"/>
  <c r="G13" i="1"/>
  <c r="K13" i="1" s="1"/>
  <c r="J13" i="1" l="1"/>
</calcChain>
</file>

<file path=xl/sharedStrings.xml><?xml version="1.0" encoding="utf-8"?>
<sst xmlns="http://schemas.openxmlformats.org/spreadsheetml/2006/main" count="26" uniqueCount="25">
  <si>
    <t>Расчет НМЦК</t>
  </si>
  <si>
    <t>Расчет начальной (максимальной) цены контракта:</t>
  </si>
  <si>
    <t>Ед. изм</t>
  </si>
  <si>
    <t>Количество</t>
  </si>
  <si>
    <t>Наименьшая цена за единицу, руб.</t>
  </si>
  <si>
    <t>Среднее арифметическое значение  цены, руб.</t>
  </si>
  <si>
    <t>Начальная (максимальная) цена контракта, руб.</t>
  </si>
  <si>
    <t>Источники информации, цена в руб.,
 в т.ч. НДС</t>
  </si>
  <si>
    <t>Наименование объекта 
закупки</t>
  </si>
  <si>
    <r>
      <t xml:space="preserve">Коэффициент вариации цен V (%)
</t>
    </r>
    <r>
      <rPr>
        <i/>
        <sz val="10"/>
        <color rgb="FF000000"/>
        <rFont val="Times New Roman"/>
        <family val="1"/>
        <charset val="204"/>
      </rPr>
      <t>(не должен превышать 33%)</t>
    </r>
  </si>
  <si>
    <t>Средне квадратичное отклонение σ, руб.</t>
  </si>
  <si>
    <t>Наименование объекта
закупки</t>
  </si>
  <si>
    <t>Основные характеристики 
объекта закупки</t>
  </si>
  <si>
    <t>Используемый метод
определения НМЦК 
с обоснованием:</t>
  </si>
  <si>
    <t xml:space="preserve"> 
ОБОСНОВАНИЕ НАЧАЛЬНОЙ (максимальной) ЦЕНЫ КОНТРАКТА</t>
  </si>
  <si>
    <t>Метод сопоставимых рыночных цен (анализа рынка) на основании ст. 22 Федерального закона № 44-ФЗ от 05.04.2013 года на основании исследования рынка, проведенные по инициативе заказчика на основании коммерческих предложений потенциальных участников</t>
  </si>
  <si>
    <t>Организация 1</t>
  </si>
  <si>
    <t>Организация 2</t>
  </si>
  <si>
    <t>Организация 3</t>
  </si>
  <si>
    <t>В соответствии со спецификацией</t>
  </si>
  <si>
    <t>чел</t>
  </si>
  <si>
    <t>Услуги по проведению предэкзаменационной подготовки на группу допуска по электробезопасности</t>
  </si>
  <si>
    <t>Дата подготовки обоснования НМЦК:  25.05.2026</t>
  </si>
  <si>
    <t>Согласно расчету начальная (максимальная) цена контракта составляет 1700,00 (Одна тысяча семьсот рублей 00 копеек)</t>
  </si>
  <si>
    <t xml:space="preserve">Начальная (максимальная) цена контракта  рассчитана как произведение наименьшего значения цен
 за единицу товара, работы, услуги и количества и составляет   1700,00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</si>
</sst>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164" fontId="6" fillId="2" borderId="1" xfId="2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43" fontId="0" fillId="0" borderId="0" xfId="0" applyNumberFormat="1"/>
    <xf numFmtId="165" fontId="6" fillId="2" borderId="1" xfId="1" applyNumberFormat="1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115" zoomScaleNormal="115" workbookViewId="0">
      <selection activeCell="A17" sqref="A17:K17"/>
    </sheetView>
  </sheetViews>
  <sheetFormatPr defaultRowHeight="15" x14ac:dyDescent="0.25"/>
  <cols>
    <col min="1" max="1" width="19.42578125" customWidth="1"/>
    <col min="2" max="2" width="7.7109375" customWidth="1"/>
    <col min="3" max="3" width="7.140625" customWidth="1"/>
    <col min="4" max="5" width="15.7109375" customWidth="1"/>
    <col min="6" max="6" width="15.28515625" customWidth="1"/>
    <col min="7" max="7" width="11.5703125" customWidth="1"/>
    <col min="8" max="8" width="9.7109375" customWidth="1"/>
    <col min="9" max="9" width="9.42578125" customWidth="1"/>
    <col min="10" max="10" width="11.5703125" customWidth="1"/>
    <col min="11" max="11" width="11.85546875" customWidth="1"/>
    <col min="12" max="12" width="15.7109375" bestFit="1" customWidth="1"/>
    <col min="13" max="14" width="17.5703125" customWidth="1"/>
    <col min="15" max="15" width="16.42578125" customWidth="1"/>
  </cols>
  <sheetData>
    <row r="1" spans="1:15" ht="33.6" customHeight="1" x14ac:dyDescent="0.25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5" ht="36" customHeight="1" x14ac:dyDescent="0.25">
      <c r="A2" s="22" t="s">
        <v>11</v>
      </c>
      <c r="B2" s="23"/>
      <c r="C2" s="23"/>
      <c r="D2" s="24" t="s">
        <v>21</v>
      </c>
      <c r="E2" s="25"/>
      <c r="F2" s="25"/>
      <c r="G2" s="25"/>
      <c r="H2" s="25"/>
      <c r="I2" s="25"/>
      <c r="J2" s="25"/>
      <c r="K2" s="26"/>
    </row>
    <row r="3" spans="1:15" ht="37.15" customHeight="1" x14ac:dyDescent="0.25">
      <c r="A3" s="22" t="s">
        <v>12</v>
      </c>
      <c r="B3" s="23"/>
      <c r="C3" s="23"/>
      <c r="D3" s="27" t="s">
        <v>19</v>
      </c>
      <c r="E3" s="27"/>
      <c r="F3" s="27"/>
      <c r="G3" s="27"/>
      <c r="H3" s="27"/>
      <c r="I3" s="27"/>
      <c r="J3" s="27"/>
      <c r="K3" s="27"/>
    </row>
    <row r="4" spans="1:15" ht="53.25" customHeight="1" x14ac:dyDescent="0.25">
      <c r="A4" s="22" t="s">
        <v>13</v>
      </c>
      <c r="B4" s="23"/>
      <c r="C4" s="23"/>
      <c r="D4" s="28" t="s">
        <v>15</v>
      </c>
      <c r="E4" s="27"/>
      <c r="F4" s="27"/>
      <c r="G4" s="27"/>
      <c r="H4" s="27"/>
      <c r="I4" s="27"/>
      <c r="J4" s="27"/>
      <c r="K4" s="27"/>
    </row>
    <row r="5" spans="1:15" ht="35.450000000000003" customHeight="1" x14ac:dyDescent="0.25">
      <c r="A5" s="23" t="s">
        <v>0</v>
      </c>
      <c r="B5" s="23"/>
      <c r="C5" s="23"/>
      <c r="D5" s="24" t="s">
        <v>23</v>
      </c>
      <c r="E5" s="25"/>
      <c r="F5" s="25"/>
      <c r="G5" s="25"/>
      <c r="H5" s="25"/>
      <c r="I5" s="25"/>
      <c r="J5" s="25"/>
      <c r="K5" s="26"/>
    </row>
    <row r="6" spans="1:15" ht="19.899999999999999" customHeight="1" x14ac:dyDescent="0.25">
      <c r="A6" s="16" t="s">
        <v>22</v>
      </c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5" ht="10.9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5" ht="15.75" x14ac:dyDescent="0.25">
      <c r="A8" s="29" t="s">
        <v>1</v>
      </c>
      <c r="B8" s="29"/>
      <c r="C8" s="29"/>
      <c r="D8" s="29"/>
      <c r="E8" s="29"/>
      <c r="F8" s="5"/>
      <c r="G8" s="5"/>
      <c r="H8" s="5"/>
      <c r="I8" s="5"/>
      <c r="J8" s="5"/>
      <c r="K8" s="5"/>
    </row>
    <row r="9" spans="1:15" ht="11.4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5" ht="31.15" customHeight="1" x14ac:dyDescent="0.25">
      <c r="A10" s="21" t="s">
        <v>8</v>
      </c>
      <c r="B10" s="21" t="s">
        <v>2</v>
      </c>
      <c r="C10" s="21" t="s">
        <v>3</v>
      </c>
      <c r="D10" s="21" t="s">
        <v>7</v>
      </c>
      <c r="E10" s="21"/>
      <c r="F10" s="21"/>
      <c r="G10" s="21" t="s">
        <v>4</v>
      </c>
      <c r="H10" s="21" t="s">
        <v>5</v>
      </c>
      <c r="I10" s="21" t="s">
        <v>10</v>
      </c>
      <c r="J10" s="21" t="s">
        <v>9</v>
      </c>
      <c r="K10" s="20" t="s">
        <v>6</v>
      </c>
    </row>
    <row r="11" spans="1:15" ht="51" customHeight="1" x14ac:dyDescent="0.25">
      <c r="A11" s="30"/>
      <c r="B11" s="21"/>
      <c r="C11" s="21"/>
      <c r="D11" s="1" t="s">
        <v>16</v>
      </c>
      <c r="E11" s="1" t="s">
        <v>17</v>
      </c>
      <c r="F11" s="1" t="s">
        <v>18</v>
      </c>
      <c r="G11" s="21"/>
      <c r="H11" s="21"/>
      <c r="I11" s="21"/>
      <c r="J11" s="21"/>
      <c r="K11" s="20"/>
    </row>
    <row r="12" spans="1:15" ht="12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3"/>
      <c r="K12" s="9"/>
    </row>
    <row r="13" spans="1:15" ht="108" customHeight="1" x14ac:dyDescent="0.25">
      <c r="A13" s="1" t="s">
        <v>21</v>
      </c>
      <c r="B13" s="1" t="s">
        <v>20</v>
      </c>
      <c r="C13" s="1">
        <v>1</v>
      </c>
      <c r="D13" s="8">
        <v>1700</v>
      </c>
      <c r="E13" s="8">
        <v>2500</v>
      </c>
      <c r="F13" s="8">
        <v>2600</v>
      </c>
      <c r="G13" s="2">
        <f>SMALL(D13:F13,1)</f>
        <v>1700</v>
      </c>
      <c r="H13" s="3">
        <f>ROUND(AVERAGE(D13:F13),2)</f>
        <v>2266.67</v>
      </c>
      <c r="I13" s="3">
        <f>STDEV(D13:F13)</f>
        <v>493.2882862316244</v>
      </c>
      <c r="J13" s="4">
        <f t="shared" ref="J13" si="0">I13/H13*100</f>
        <v>21.762686506267979</v>
      </c>
      <c r="K13" s="7">
        <f>G13*C13</f>
        <v>1700</v>
      </c>
    </row>
    <row r="14" spans="1:15" ht="28.35" customHeight="1" x14ac:dyDescent="0.25">
      <c r="A14" s="14" t="s">
        <v>24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6"/>
      <c r="M14" s="6"/>
      <c r="N14" s="6"/>
      <c r="O14" s="6"/>
    </row>
    <row r="15" spans="1:15" ht="4.1500000000000004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M15" s="6"/>
      <c r="N15" s="6"/>
      <c r="O15" s="6"/>
    </row>
    <row r="16" spans="1:15" ht="6.6" customHeight="1" x14ac:dyDescent="0.25">
      <c r="M16" s="6"/>
      <c r="N16" s="6"/>
      <c r="O16" s="6"/>
    </row>
    <row r="17" spans="1:15" ht="77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9" spans="1:15" x14ac:dyDescent="0.25">
      <c r="M19" s="6"/>
      <c r="N19" s="6"/>
      <c r="O19" s="6"/>
    </row>
  </sheetData>
  <mergeCells count="23">
    <mergeCell ref="D5:K5"/>
    <mergeCell ref="J10:J11"/>
    <mergeCell ref="A8:E8"/>
    <mergeCell ref="C10:C11"/>
    <mergeCell ref="A10:A11"/>
    <mergeCell ref="B10:B11"/>
    <mergeCell ref="H10:H11"/>
    <mergeCell ref="A17:K17"/>
    <mergeCell ref="A12:J12"/>
    <mergeCell ref="A14:K15"/>
    <mergeCell ref="A6:K6"/>
    <mergeCell ref="A1:K1"/>
    <mergeCell ref="K10:K11"/>
    <mergeCell ref="I10:I11"/>
    <mergeCell ref="A2:C2"/>
    <mergeCell ref="D2:K2"/>
    <mergeCell ref="A3:C3"/>
    <mergeCell ref="D3:K3"/>
    <mergeCell ref="A4:C4"/>
    <mergeCell ref="D4:K4"/>
    <mergeCell ref="A5:C5"/>
    <mergeCell ref="D10:F10"/>
    <mergeCell ref="G10:G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ФГБУ РМНПЦ Росплазма ФМБА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Казанцев Павел Валериевич</dc:creator>
  <cp:lastModifiedBy>Zakupki</cp:lastModifiedBy>
  <cp:lastPrinted>2026-05-25T09:05:35Z</cp:lastPrinted>
  <dcterms:created xsi:type="dcterms:W3CDTF">2022-01-19T11:20:17Z</dcterms:created>
  <dcterms:modified xsi:type="dcterms:W3CDTF">2026-05-25T09:07:33Z</dcterms:modified>
</cp:coreProperties>
</file>