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8800" windowHeight="12195"/>
  </bookViews>
  <sheets>
    <sheet name="Расчет цены" sheetId="2" r:id="rId1"/>
  </sheets>
  <definedNames>
    <definedName name="_xlnm.Print_Area" localSheetId="0">'Расчет цены'!$B$7:$S$12</definedName>
  </definedNames>
  <calcPr calcId="145621"/>
</workbook>
</file>

<file path=xl/calcChain.xml><?xml version="1.0" encoding="utf-8"?>
<calcChain xmlns="http://schemas.openxmlformats.org/spreadsheetml/2006/main">
  <c r="S10" i="2" l="1"/>
  <c r="N10" i="2" l="1"/>
  <c r="R10" i="2" l="1"/>
  <c r="S11" i="2" s="1"/>
  <c r="Q10" i="2"/>
  <c r="O10" i="2"/>
  <c r="P10" i="2" s="1"/>
</calcChain>
</file>

<file path=xl/sharedStrings.xml><?xml version="1.0" encoding="utf-8"?>
<sst xmlns="http://schemas.openxmlformats.org/spreadsheetml/2006/main" count="26" uniqueCount="24">
  <si>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</si>
  <si>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</si>
  <si>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</si>
  <si>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</si>
  <si>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</si>
  <si>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</si>
  <si>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</si>
  <si>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</si>
  <si>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</si>
  <si>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 xml:space="preserve">Обоснование начальной (максимальной) цены контракта (Н(М)ЦК)
</t>
  </si>
  <si>
    <t>Оценка однородности совокупности значений выявленных цен, используемых в расчете Н(М)ЦК</t>
  </si>
  <si>
    <t>ИТОГО:</t>
  </si>
  <si>
    <t>Ценовая информация стоимости объекта закупки, (руб) за ед.изм.</t>
  </si>
  <si>
    <t>Н(М)ЦК,  определяемая методом сопоставимых рыночных цен (анализа рынка)</t>
  </si>
  <si>
    <t>Н(М)ЦК с учетом округления цены за единицу (руб.)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</si>
  <si>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</si>
  <si>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усл. ед.</t>
  </si>
  <si>
    <t>Оказание услуг по техническому обслуживанию подъемной платформы с вертикальным перемещением для маломобильных групп населения.</t>
  </si>
  <si>
    <t>В результате проведенного расчета Н(М)ЦК,  контракта составила: 18 764,67 руб.</t>
  </si>
  <si>
    <r>
      <t>Средняя арифметическая цена за единицу    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</si>
  <si>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</si>
  <si>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Источник №1            (вх. от 28.05.2026 № 5266)</t>
  </si>
  <si>
    <t>Источник №2           (вх. от 28.05.2026 № 5267)</t>
  </si>
  <si>
    <t>Источник №3              (вх. от 29.05.2026 № 5292)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</si>
</sst>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top"/>
    </xf>
    <xf numFmtId="3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/>
    </xf>
    <xf numFmtId="2" fontId="11" fillId="0" borderId="0" xfId="0" applyNumberFormat="1" applyFont="1"/>
    <xf numFmtId="0" fontId="10" fillId="0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8</xdr:row>
      <xdr:rowOff>952500</xdr:rowOff>
    </xdr:from>
    <xdr:to>
      <xdr:col>16</xdr:col>
      <xdr:colOff>0</xdr:colOff>
      <xdr:row>8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8</xdr:row>
      <xdr:rowOff>923925</xdr:rowOff>
    </xdr:from>
    <xdr:to>
      <xdr:col>14</xdr:col>
      <xdr:colOff>1019175</xdr:colOff>
      <xdr:row>8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8</xdr:row>
      <xdr:rowOff>1962150</xdr:rowOff>
    </xdr:from>
    <xdr:to>
      <xdr:col>16</xdr:col>
      <xdr:colOff>1657350</xdr:colOff>
      <xdr:row>8</xdr:row>
      <xdr:rowOff>2324100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15550" y="45243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8</xdr:row>
      <xdr:rowOff>1400175</xdr:rowOff>
    </xdr:from>
    <xdr:to>
      <xdr:col>16</xdr:col>
      <xdr:colOff>419100</xdr:colOff>
      <xdr:row>8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5"/>
  <sheetViews>
    <sheetView tabSelected="1" zoomScale="70" zoomScaleNormal="70" workbookViewId="0">
      <selection activeCell="I20" sqref="I20"/>
    </sheetView>
  </sheetViews>
  <sheetFormatPr defaultColWidth="9.140625" defaultRowHeight="12.75" x14ac:dyDescent="0.2"/>
  <cols>
    <col min="1" max="1" width="5.28515625" style="2" customWidth="1"/>
    <col min="2" max="2" width="4.7109375" style="2" customWidth="1"/>
    <col min="3" max="3" width="21.85546875" style="2" customWidth="1"/>
    <col min="4" max="4" width="23.28515625" style="2" customWidth="1"/>
    <col min="5" max="5" width="7.85546875" style="2" customWidth="1"/>
    <col min="6" max="6" width="5.85546875" style="2" customWidth="1"/>
    <col min="7" max="7" width="15.28515625" style="2" customWidth="1"/>
    <col min="8" max="8" width="17.5703125" style="2" customWidth="1"/>
    <col min="9" max="9" width="15.7109375" style="2" customWidth="1"/>
    <col min="10" max="12" width="11.7109375" style="2" hidden="1" customWidth="1"/>
    <col min="13" max="13" width="11.42578125" style="2" hidden="1" customWidth="1"/>
    <col min="14" max="14" width="15.5703125" style="2" customWidth="1"/>
    <col min="15" max="15" width="16.28515625" style="2" customWidth="1"/>
    <col min="16" max="16" width="18.42578125" style="2" customWidth="1"/>
    <col min="17" max="17" width="26.7109375" style="2" customWidth="1"/>
    <col min="18" max="18" width="13.5703125" style="2" customWidth="1"/>
    <col min="19" max="19" width="14.85546875" style="2" customWidth="1"/>
    <col min="20" max="20" width="1.28515625" style="2" customWidth="1"/>
    <col min="21" max="21" width="0.7109375" style="2" customWidth="1"/>
    <col min="22" max="22" width="9.85546875" style="2" bestFit="1" customWidth="1"/>
    <col min="23" max="23" width="11.28515625" style="2" bestFit="1" customWidth="1"/>
    <col min="24" max="16384" width="9.140625" style="2"/>
  </cols>
  <sheetData>
    <row r="1" spans="2:23" ht="18.75" customHeight="1" x14ac:dyDescent="0.3">
      <c r="O1" s="26"/>
      <c r="P1" s="26"/>
      <c r="Q1" s="26"/>
      <c r="R1" s="26"/>
      <c r="S1" s="26"/>
    </row>
    <row r="2" spans="2:23" ht="12.75" customHeight="1" x14ac:dyDescent="0.2">
      <c r="O2" s="27"/>
      <c r="P2" s="27"/>
      <c r="Q2" s="27"/>
      <c r="R2" s="27"/>
      <c r="S2" s="27"/>
    </row>
    <row r="3" spans="2:23" ht="25.5" customHeight="1" x14ac:dyDescent="0.2">
      <c r="O3" s="27"/>
      <c r="P3" s="27"/>
      <c r="Q3" s="27"/>
      <c r="R3" s="27"/>
      <c r="S3" s="27"/>
    </row>
    <row r="4" spans="2:23" ht="23.25" customHeight="1" x14ac:dyDescent="0.2">
      <c r="O4" s="27"/>
      <c r="P4" s="27"/>
      <c r="Q4" s="27"/>
      <c r="R4" s="27"/>
      <c r="S4" s="27"/>
    </row>
    <row r="5" spans="2:23" ht="25.5" customHeight="1" x14ac:dyDescent="0.2">
      <c r="O5" s="27"/>
      <c r="P5" s="27"/>
      <c r="Q5" s="27"/>
      <c r="R5" s="27"/>
      <c r="S5" s="27"/>
    </row>
    <row r="6" spans="2:23" ht="15" customHeight="1" x14ac:dyDescent="0.3">
      <c r="O6" s="7"/>
      <c r="P6" s="7"/>
      <c r="Q6" s="7"/>
      <c r="R6" s="7"/>
      <c r="S6" s="7"/>
    </row>
    <row r="7" spans="2:23" ht="42" customHeight="1" x14ac:dyDescent="0.2">
      <c r="B7" s="25" t="s">
        <v>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23" ht="51" customHeight="1" x14ac:dyDescent="0.2">
      <c r="B8" s="38" t="s">
        <v>0</v>
      </c>
      <c r="C8" s="45" t="s">
        <v>2</v>
      </c>
      <c r="D8" s="46"/>
      <c r="E8" s="40" t="s">
        <v>1</v>
      </c>
      <c r="F8" s="40" t="s">
        <v>3</v>
      </c>
      <c r="G8" s="29" t="s">
        <v>12</v>
      </c>
      <c r="H8" s="30"/>
      <c r="I8" s="42"/>
      <c r="J8" s="29" t="s">
        <v>6</v>
      </c>
      <c r="K8" s="30"/>
      <c r="L8" s="30"/>
      <c r="M8" s="31" t="s">
        <v>8</v>
      </c>
      <c r="N8" s="37" t="s">
        <v>10</v>
      </c>
      <c r="O8" s="37"/>
      <c r="P8" s="37"/>
      <c r="Q8" s="28" t="s">
        <v>13</v>
      </c>
      <c r="R8" s="28"/>
      <c r="S8" s="28"/>
    </row>
    <row r="9" spans="2:23" ht="192.75" customHeight="1" x14ac:dyDescent="0.2">
      <c r="B9" s="39"/>
      <c r="C9" s="47"/>
      <c r="D9" s="48"/>
      <c r="E9" s="41"/>
      <c r="F9" s="41"/>
      <c r="G9" s="23" t="s">
        <v>21</v>
      </c>
      <c r="H9" s="23" t="s">
        <v>22</v>
      </c>
      <c r="I9" s="23" t="s">
        <v>23</v>
      </c>
      <c r="J9" s="8" t="s">
        <v>7</v>
      </c>
      <c r="K9" s="8" t="s">
        <v>7</v>
      </c>
      <c r="L9" s="8" t="s">
        <v>7</v>
      </c>
      <c r="M9" s="32"/>
      <c r="N9" s="8" t="s">
        <v>19</v>
      </c>
      <c r="O9" s="8" t="s">
        <v>4</v>
      </c>
      <c r="P9" s="23" t="s">
        <v>15</v>
      </c>
      <c r="Q9" s="8" t="s">
        <v>20</v>
      </c>
      <c r="R9" s="24" t="s">
        <v>5</v>
      </c>
      <c r="S9" s="24" t="s">
        <v>14</v>
      </c>
    </row>
    <row r="10" spans="2:23" ht="106.5" customHeight="1" x14ac:dyDescent="0.2">
      <c r="B10" s="9">
        <v>1</v>
      </c>
      <c r="C10" s="49" t="s">
        <v>17</v>
      </c>
      <c r="D10" s="50"/>
      <c r="E10" s="9" t="s">
        <v>16</v>
      </c>
      <c r="F10" s="10">
        <v>7</v>
      </c>
      <c r="G10" s="15">
        <v>2142</v>
      </c>
      <c r="H10" s="16">
        <v>2800</v>
      </c>
      <c r="I10" s="17">
        <v>3100</v>
      </c>
      <c r="J10" s="14"/>
      <c r="K10" s="14"/>
      <c r="L10" s="14"/>
      <c r="M10" s="14"/>
      <c r="N10" s="18">
        <f>(G10+H10+I10)/3</f>
        <v>2680.6666666666665</v>
      </c>
      <c r="O10" s="19">
        <f>SQRT(((SUM((POWER(G10-N10,2)),(POWER(H10-N10,2)),(POWER(I10-N10,2)))/(COLUMNS(G10:I10)-1))))</f>
        <v>490.02176822395694</v>
      </c>
      <c r="P10" s="19">
        <f t="shared" ref="P10" si="0">O10/N10*100</f>
        <v>18.27984711106529</v>
      </c>
      <c r="Q10" s="14">
        <f>(G10+H10+I10)/3</f>
        <v>2680.6666666666665</v>
      </c>
      <c r="R10" s="15">
        <f>(G10+H10+I10)/3</f>
        <v>2680.6666666666665</v>
      </c>
      <c r="S10" s="14">
        <f>R10*F10</f>
        <v>18764.666666666664</v>
      </c>
    </row>
    <row r="11" spans="2:23" s="1" customFormat="1" ht="15" customHeight="1" x14ac:dyDescent="0.25">
      <c r="B11" s="11"/>
      <c r="C11" s="11"/>
      <c r="D11" s="11"/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1"/>
      <c r="P11" s="21"/>
      <c r="Q11" s="43" t="s">
        <v>11</v>
      </c>
      <c r="R11" s="44"/>
      <c r="S11" s="14">
        <f>SUM(S10:S10)</f>
        <v>18764.666666666664</v>
      </c>
      <c r="V11" s="4"/>
      <c r="W11" s="4"/>
    </row>
    <row r="12" spans="2:23" s="3" customFormat="1" ht="37.5" customHeight="1" x14ac:dyDescent="0.2">
      <c r="B12" s="36" t="s">
        <v>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6"/>
      <c r="Q12" s="35"/>
      <c r="R12" s="35"/>
      <c r="S12" s="5"/>
      <c r="V12" s="4"/>
      <c r="W12" s="4"/>
    </row>
    <row r="15" spans="2:23" ht="15.75" x14ac:dyDescent="0.2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22"/>
    </row>
  </sheetData>
  <mergeCells count="17">
    <mergeCell ref="B15:P15"/>
    <mergeCell ref="Q12:R12"/>
    <mergeCell ref="B12:O12"/>
    <mergeCell ref="N8:P8"/>
    <mergeCell ref="B8:B9"/>
    <mergeCell ref="E8:E9"/>
    <mergeCell ref="F8:F9"/>
    <mergeCell ref="G8:I8"/>
    <mergeCell ref="Q11:R11"/>
    <mergeCell ref="C8:D9"/>
    <mergeCell ref="C10:D10"/>
    <mergeCell ref="B7:S7"/>
    <mergeCell ref="O1:S1"/>
    <mergeCell ref="O2:S5"/>
    <mergeCell ref="Q8:S8"/>
    <mergeCell ref="J8:L8"/>
    <mergeCell ref="M8:M9"/>
  </mergeCells>
  <pageMargins left="0.78740157480314965" right="0.39370078740157483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Елькин Алексей Владимирович</cp:lastModifiedBy>
  <cp:lastPrinted>2019-10-09T06:19:52Z</cp:lastPrinted>
  <dcterms:created xsi:type="dcterms:W3CDTF">2014-01-15T18:15:09Z</dcterms:created>
  <dcterms:modified xsi:type="dcterms:W3CDTF">2026-05-29T07:48:42Z</dcterms:modified>
</cp:coreProperties>
</file>