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Оказание услуг по кадастровым работам (Плес)\"/>
    </mc:Choice>
  </mc:AlternateContent>
  <bookViews>
    <workbookView xWindow="-120" yWindow="-120" windowWidth="29040" windowHeight="15840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O9" i="3" s="1"/>
  <c r="M9" i="3"/>
  <c r="K9" i="3"/>
  <c r="J9" i="3"/>
  <c r="I9" i="3"/>
  <c r="O10" i="3" l="1"/>
  <c r="L9" i="3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<sst xmlns="http://schemas.openxmlformats.org/spreadsheetml/2006/main" count="31" uniqueCount="31">
  <si>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</si>
  <si>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</si>
  <si>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</si>
  <si>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</si>
  <si>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</si>
  <si>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</si>
  <si>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</si>
  <si>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</si>
  <si>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</si>
  <si>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</si>
  <si>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</si>
  <si>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</si>
  <si>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</si>
  <si>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</si>
  <si>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</si>
  <si>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&lt;ц&gt; - средн. арифм. величина цены единицы товара, работы, услуги, руб.</t>
  </si>
  <si>
    <t>Средняя цена единицы товара, работы, услуги</t>
  </si>
  <si>
    <t xml:space="preserve">v - кол-во (объем) закупаемого товара (работы, услуги), ед.изм. </t>
  </si>
  <si>
    <t>НМЦК (рын), руб.</t>
  </si>
  <si>
    <t>Расчет НМЦК (рын) произведен по формуле:
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товара, работы, услуги</t>
  </si>
  <si>
    <t>Приложение № 2 к Извещению</t>
  </si>
  <si>
    <t>РАСЧЕТ НМЦК</t>
  </si>
  <si>
    <t>Цена единицы товара, работы, услуги, принятая для расчета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</si>
  <si>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</si>
  <si>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</si>
  <si>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На основании проведенного анализа рынка и расчетов НМЦК составляет, руб.:</t>
  </si>
  <si>
    <t>71.12.35.110</t>
  </si>
  <si>
    <t>усл. ед.</t>
  </si>
  <si>
    <t>Код по ОКПД 2</t>
  </si>
  <si>
    <t>Услуги по проведению кадастровых работ</t>
  </si>
  <si>
    <t>Обоснование начальной (максимальной) цены контракта
  на оказание услуг по проведению кадастровых работ в отношении объекта недвижимого имущества, закрепленного на праве оперативного управления для нужд ФГБУ «СПб НИИФ» Минздрава России в 2026 году (Санаторий Плёс)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</si>
</sst>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74543</xdr:colOff>
      <xdr:row>4</xdr:row>
      <xdr:rowOff>115957</xdr:rowOff>
    </xdr:from>
    <xdr:to>
      <xdr:col>3</xdr:col>
      <xdr:colOff>676965</xdr:colOff>
      <xdr:row>4</xdr:row>
      <xdr:rowOff>735717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5391" y="2468218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zoomScale="115" zoomScaleNormal="115" workbookViewId="0">
      <selection activeCell="F7" sqref="F7:H7"/>
    </sheetView>
  </sheetViews>
  <sheetFormatPr defaultRowHeight="15" x14ac:dyDescent="0.25"/>
  <cols>
    <col min="2" max="2" width="25.42578125" customWidth="1"/>
    <col min="3" max="3" width="15.140625" customWidth="1"/>
    <col min="4" max="4" width="10.57031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15.5703125" customWidth="1"/>
  </cols>
  <sheetData>
    <row r="1" spans="1:15" x14ac:dyDescent="0.25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6" customHeight="1" x14ac:dyDescent="0.25">
      <c r="A2" s="15" t="s">
        <v>11</v>
      </c>
      <c r="B2" s="15"/>
      <c r="C2" s="16" t="s">
        <v>12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40.5" customHeight="1" x14ac:dyDescent="0.25">
      <c r="A3" s="15" t="s">
        <v>23</v>
      </c>
      <c r="B3" s="15"/>
      <c r="C3" s="17" t="s">
        <v>24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ht="55.5" customHeight="1" x14ac:dyDescent="0.25">
      <c r="A4" s="15" t="s">
        <v>13</v>
      </c>
      <c r="B4" s="15"/>
      <c r="C4" s="17" t="s">
        <v>14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5" ht="124.5" customHeight="1" x14ac:dyDescent="0.25">
      <c r="A5" s="15" t="s">
        <v>21</v>
      </c>
      <c r="B5" s="15"/>
      <c r="C5" s="18" t="s">
        <v>19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57.75" customHeight="1" x14ac:dyDescent="0.25">
      <c r="A6" s="19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48.75" customHeight="1" x14ac:dyDescent="0.25">
      <c r="A7" s="23" t="s">
        <v>1</v>
      </c>
      <c r="B7" s="24" t="s">
        <v>2</v>
      </c>
      <c r="C7" s="24" t="s">
        <v>28</v>
      </c>
      <c r="D7" s="24" t="s">
        <v>3</v>
      </c>
      <c r="E7" s="24" t="s">
        <v>17</v>
      </c>
      <c r="F7" s="24" t="s">
        <v>10</v>
      </c>
      <c r="G7" s="24"/>
      <c r="H7" s="24"/>
      <c r="I7" s="27" t="s">
        <v>4</v>
      </c>
      <c r="J7" s="20" t="s">
        <v>5</v>
      </c>
      <c r="K7" s="20"/>
      <c r="L7" s="20"/>
      <c r="M7" s="20" t="s">
        <v>16</v>
      </c>
      <c r="N7" s="21" t="s">
        <v>22</v>
      </c>
      <c r="O7" s="22" t="s">
        <v>18</v>
      </c>
    </row>
    <row r="8" spans="1:15" ht="127.5" x14ac:dyDescent="0.25">
      <c r="A8" s="23"/>
      <c r="B8" s="24"/>
      <c r="C8" s="24"/>
      <c r="D8" s="24"/>
      <c r="E8" s="24"/>
      <c r="F8" s="8" t="s">
        <v>6</v>
      </c>
      <c r="G8" s="8" t="s">
        <v>7</v>
      </c>
      <c r="H8" s="8" t="s">
        <v>8</v>
      </c>
      <c r="I8" s="24"/>
      <c r="J8" s="7" t="s">
        <v>15</v>
      </c>
      <c r="K8" s="8" t="s">
        <v>0</v>
      </c>
      <c r="L8" s="1" t="s">
        <v>9</v>
      </c>
      <c r="M8" s="20"/>
      <c r="N8" s="21"/>
      <c r="O8" s="22"/>
    </row>
    <row r="9" spans="1:15" ht="25.5" x14ac:dyDescent="0.25">
      <c r="A9" s="10">
        <v>1</v>
      </c>
      <c r="B9" s="9" t="s">
        <v>29</v>
      </c>
      <c r="C9" s="9" t="s">
        <v>26</v>
      </c>
      <c r="D9" s="9" t="s">
        <v>27</v>
      </c>
      <c r="E9" s="9">
        <v>1</v>
      </c>
      <c r="F9" s="11">
        <v>60000</v>
      </c>
      <c r="G9" s="11">
        <v>75000</v>
      </c>
      <c r="H9" s="11">
        <v>79000</v>
      </c>
      <c r="I9" s="2">
        <f>COUNT(F9:H9)</f>
        <v>3</v>
      </c>
      <c r="J9" s="2">
        <f>IF(ISERR(AVERAGE(F9:H9)),"",AVERAGE(F9:H9))</f>
        <v>71333.33</v>
      </c>
      <c r="K9" s="2">
        <f>IF(ISERR(STDEV(F9:H9)),"",STDEV(F9:H9))</f>
        <v>10016.65</v>
      </c>
      <c r="L9" s="3">
        <f t="shared" ref="L9" si="0">IF(ISERR(K9/J9),"",K9/J9)</f>
        <v>0.14000000000000001</v>
      </c>
      <c r="M9" s="4">
        <f>AVERAGE(F9:H9)</f>
        <v>71333.33</v>
      </c>
      <c r="N9" s="4">
        <f>MIN(F9:H9)</f>
        <v>60000</v>
      </c>
      <c r="O9" s="5">
        <f t="shared" ref="O9" si="1">N9*E9</f>
        <v>60000</v>
      </c>
    </row>
    <row r="10" spans="1:15" x14ac:dyDescent="0.25">
      <c r="A10" s="12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5">
        <f>SUM(O9:O9)</f>
        <v>60000</v>
      </c>
    </row>
    <row r="11" spans="1:1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23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</sheetData>
  <mergeCells count="22">
    <mergeCell ref="A1:O1"/>
    <mergeCell ref="B7:B8"/>
    <mergeCell ref="D7:D8"/>
    <mergeCell ref="E7:E8"/>
    <mergeCell ref="F7:H7"/>
    <mergeCell ref="I7:I8"/>
    <mergeCell ref="A10:N10"/>
    <mergeCell ref="A5:B5"/>
    <mergeCell ref="A2:B2"/>
    <mergeCell ref="A3:B3"/>
    <mergeCell ref="A4:B4"/>
    <mergeCell ref="C2:O2"/>
    <mergeCell ref="C3:O3"/>
    <mergeCell ref="C4:O4"/>
    <mergeCell ref="C5:O5"/>
    <mergeCell ref="A6:O6"/>
    <mergeCell ref="M7:M8"/>
    <mergeCell ref="N7:N8"/>
    <mergeCell ref="O7:O8"/>
    <mergeCell ref="A7:A8"/>
    <mergeCell ref="J7:L7"/>
    <mergeCell ref="C7:C8"/>
  </mergeCells>
  <phoneticPr fontId="5" type="noConversion"/>
  <conditionalFormatting sqref="L9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2025-12-26T06:24:45Z</cp:lastPrinted>
  <dcterms:created xsi:type="dcterms:W3CDTF">2018-02-08T09:44:50Z</dcterms:created>
  <dcterms:modified xsi:type="dcterms:W3CDTF">2026-07-09T05:51:54Z</dcterms:modified>
</cp:coreProperties>
</file>