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ina\Downloads\"/>
    </mc:Choice>
  </mc:AlternateContent>
  <xr:revisionPtr revIDLastSave="0" documentId="13_ncr:1_{5FF0B48D-C744-4BFE-98AD-0A47ED20FF33}" xr6:coauthVersionLast="47" xr6:coauthVersionMax="47" xr10:uidLastSave="{00000000-0000-0000-0000-000000000000}"/>
  <bookViews>
    <workbookView xWindow="-108" yWindow="-108" windowWidth="21936" windowHeight="13176" xr2:uid="{00000000-000D-0000-FFFF-FFFF00000000}"/>
  </bookViews>
  <sheets>
    <sheet name="Лист1" sheetId="1" r:id="rId1"/>
  </sheets>
  <definedNames>
    <definedName name="_xlnm.Print_Area" localSheetId="0">Лист1!$A$1:$M$18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L8" i="1" s="1"/>
  <c r="M8" i="1" l="1"/>
  <c r="M9" i="1" s="1"/>
</calcChain>
</file>

<file path=xl/sharedStrings.xml><?xml version="1.0" encoding="utf-8"?>
<sst xmlns="http://schemas.openxmlformats.org/spreadsheetml/2006/main" count="28" uniqueCount="26">
  <si>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</si>
  <si>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</si>
  <si>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</si>
  <si>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</si>
  <si>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</si>
  <si>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</si>
  <si>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</si>
  <si>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</si>
  <si>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</si>
  <si>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</si>
  <si>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>Поставщик 2</t>
  </si>
  <si>
    <t>Поставщик 3</t>
  </si>
  <si>
    <t>Среднеквадр. отклонение</t>
  </si>
  <si>
    <t>Коэффициент вариации (%)</t>
  </si>
  <si>
    <t>НМЦК (руб)</t>
  </si>
  <si>
    <t>Цена (руб.)</t>
  </si>
  <si>
    <t>(подпись/расшифровка подписи)</t>
  </si>
  <si>
    <t>Средняя арифметическая цена за единицу, руб.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</si>
  <si>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</t>
  </si>
  <si>
    <t>ИТОГО</t>
  </si>
  <si>
    <t>95.29.13.000</t>
  </si>
  <si>
    <t>усл ед</t>
  </si>
  <si>
    <t>Дата подготовки обоснования НМЦК:30.06.2026</t>
  </si>
  <si>
    <t>Расчет НМЦК по закупке работ по ремонту музыкального инструмента</t>
  </si>
  <si>
    <t>На основании проведенного анализа рынка и расчетов, НМЦК составляет: 116 966,67рублей. Закзачик принимает решение провести закупку по минимальной цене КП , НМЦК составит- 110 000,00 рублей.</t>
  </si>
  <si>
    <t>Ремонт Флейта, Muramatsu SRRHEOH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</si>
</sst>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Alignment="0"/>
    <xf numFmtId="0" fontId="2" fillId="0" borderId="0" applyAlignment="0"/>
    <xf numFmtId="0" fontId="5" fillId="0" borderId="0" applyNumberFormat="0" applyFill="0" applyBorder="0" applyAlignment="0" applyProtection="0"/>
  </cellStyleXfs>
  <cellXfs count="43">
    <xf numFmtId="0" fontId="0" fillId="0" borderId="8" xfId="0" applyBorder="1"/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0" fontId="5" fillId="2" borderId="8" xfId="2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2" fontId="9" fillId="2" borderId="0" xfId="0" applyNumberFormat="1" applyFont="1" applyFill="1"/>
    <xf numFmtId="2" fontId="8" fillId="2" borderId="0" xfId="0" applyNumberFormat="1" applyFont="1" applyFill="1" applyAlignment="1">
      <alignment horizontal="center" vertical="center"/>
    </xf>
    <xf numFmtId="0" fontId="9" fillId="2" borderId="8" xfId="0" applyFont="1" applyFill="1" applyBorder="1"/>
    <xf numFmtId="2" fontId="9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top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vertical="center" wrapText="1"/>
    </xf>
    <xf numFmtId="2" fontId="7" fillId="2" borderId="10" xfId="1" applyNumberFormat="1" applyFont="1" applyFill="1" applyBorder="1" applyAlignment="1">
      <alignment horizontal="center" vertical="center" wrapText="1"/>
    </xf>
    <xf numFmtId="2" fontId="7" fillId="2" borderId="11" xfId="1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4</xdr:row>
      <xdr:rowOff>274320</xdr:rowOff>
    </xdr:from>
    <xdr:to>
      <xdr:col>1</xdr:col>
      <xdr:colOff>910365</xdr:colOff>
      <xdr:row>4</xdr:row>
      <xdr:rowOff>762000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167640</xdr:colOff>
      <xdr:row>6</xdr:row>
      <xdr:rowOff>99060</xdr:rowOff>
    </xdr:from>
    <xdr:to>
      <xdr:col>12</xdr:col>
      <xdr:colOff>1424940</xdr:colOff>
      <xdr:row>6</xdr:row>
      <xdr:rowOff>594360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175260</xdr:colOff>
      <xdr:row>6</xdr:row>
      <xdr:rowOff>205740</xdr:rowOff>
    </xdr:from>
    <xdr:to>
      <xdr:col>11</xdr:col>
      <xdr:colOff>929640</xdr:colOff>
      <xdr:row>6</xdr:row>
      <xdr:rowOff>601980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6</xdr:row>
      <xdr:rowOff>182880</xdr:rowOff>
    </xdr:from>
    <xdr:to>
      <xdr:col>10</xdr:col>
      <xdr:colOff>1021080</xdr:colOff>
      <xdr:row>6</xdr:row>
      <xdr:rowOff>632460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egatoreat.ru/classifier/ktru-list?search=95.29.13.000&amp;expand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9"/>
  <sheetViews>
    <sheetView tabSelected="1" topLeftCell="A7" zoomScale="85" zoomScaleNormal="85" workbookViewId="0">
      <selection activeCell="H21" sqref="H21"/>
    </sheetView>
  </sheetViews>
  <sheetFormatPr defaultColWidth="9.109375" defaultRowHeight="14.4" x14ac:dyDescent="0.3"/>
  <cols>
    <col min="1" max="1" width="4.88671875" style="16" customWidth="1"/>
    <col min="2" max="2" width="20.88671875" style="16" customWidth="1"/>
    <col min="3" max="3" width="17.88671875" style="16" customWidth="1"/>
    <col min="4" max="4" width="14.6640625" style="17" customWidth="1"/>
    <col min="5" max="5" width="11.33203125" style="16" customWidth="1"/>
    <col min="6" max="6" width="6.88671875" style="16" customWidth="1"/>
    <col min="7" max="7" width="15.109375" style="16" customWidth="1"/>
    <col min="8" max="8" width="12.88671875" style="18" customWidth="1"/>
    <col min="9" max="9" width="13.33203125" style="18" customWidth="1"/>
    <col min="10" max="10" width="14.5546875" style="18" customWidth="1"/>
    <col min="11" max="11" width="18.33203125" style="21" customWidth="1"/>
    <col min="12" max="12" width="14.6640625" style="21" customWidth="1"/>
    <col min="13" max="13" width="21.44140625" style="18" customWidth="1"/>
    <col min="14" max="14" width="18.44140625" style="1" customWidth="1"/>
    <col min="15" max="254" width="9.109375" style="1"/>
  </cols>
  <sheetData>
    <row r="1" spans="1:254" ht="26.2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ht="33" customHeight="1" x14ac:dyDescent="0.3">
      <c r="A2" s="36" t="s">
        <v>1</v>
      </c>
      <c r="B2" s="37"/>
      <c r="C2" s="34" t="s"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spans="1:254" ht="48" customHeigh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ht="17.25" customHeight="1" x14ac:dyDescent="0.3">
      <c r="A4" s="25" t="s">
        <v>23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ht="126.75" customHeight="1" x14ac:dyDescent="0.3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ht="53.25" customHeight="1" x14ac:dyDescent="0.3">
      <c r="A6" s="34" t="s">
        <v>4</v>
      </c>
      <c r="B6" s="34" t="s">
        <v>5</v>
      </c>
      <c r="C6" s="34"/>
      <c r="D6" s="39" t="s">
        <v>6</v>
      </c>
      <c r="E6" s="34" t="s">
        <v>7</v>
      </c>
      <c r="F6" s="40" t="s">
        <v>8</v>
      </c>
      <c r="G6" s="5" t="s">
        <v>9</v>
      </c>
      <c r="H6" s="5" t="s">
        <v>10</v>
      </c>
      <c r="I6" s="5" t="s">
        <v>11</v>
      </c>
      <c r="J6" s="41" t="s">
        <v>17</v>
      </c>
      <c r="K6" s="6" t="s">
        <v>12</v>
      </c>
      <c r="L6" s="6" t="s">
        <v>13</v>
      </c>
      <c r="M6" s="7" t="s">
        <v>14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pans="1:254" ht="58.2" customHeight="1" x14ac:dyDescent="0.3">
      <c r="A7" s="34"/>
      <c r="B7" s="34"/>
      <c r="C7" s="34"/>
      <c r="D7" s="39"/>
      <c r="E7" s="34"/>
      <c r="F7" s="40"/>
      <c r="G7" s="8" t="s">
        <v>15</v>
      </c>
      <c r="H7" s="8" t="s">
        <v>15</v>
      </c>
      <c r="I7" s="8" t="s">
        <v>15</v>
      </c>
      <c r="J7" s="42"/>
      <c r="K7" s="6"/>
      <c r="L7" s="6"/>
      <c r="M7" s="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spans="1:254" ht="82.5" customHeight="1" x14ac:dyDescent="0.3">
      <c r="A8" s="4">
        <v>1</v>
      </c>
      <c r="B8" s="34" t="s">
        <v>25</v>
      </c>
      <c r="C8" s="34"/>
      <c r="D8" s="9" t="s">
        <v>20</v>
      </c>
      <c r="E8" s="4" t="s">
        <v>21</v>
      </c>
      <c r="F8" s="4">
        <v>1</v>
      </c>
      <c r="G8" s="5">
        <v>110000</v>
      </c>
      <c r="H8" s="5">
        <v>115500</v>
      </c>
      <c r="I8" s="5">
        <v>125400</v>
      </c>
      <c r="J8" s="5">
        <f t="shared" ref="J8" si="0">(G8+H8+I8)/3</f>
        <v>116966.66666666667</v>
      </c>
      <c r="K8" s="5">
        <f t="shared" ref="K8" si="1">SQRT(((SUM((POWER(I8-J8,2)),(POWER(H8-J8,2)),(POWER(G8-J8,2))))/(COLUMNS(G8:I8)-1)))</f>
        <v>7804.0587730573461</v>
      </c>
      <c r="L8" s="5">
        <f t="shared" ref="L8" si="2">K8/J8*100</f>
        <v>6.6720365685870728</v>
      </c>
      <c r="M8" s="5">
        <f>J8*F8</f>
        <v>116966.66666666667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9.5" customHeight="1" x14ac:dyDescent="0.3">
      <c r="A9" s="22" t="s">
        <v>19</v>
      </c>
      <c r="B9" s="23"/>
      <c r="C9" s="23"/>
      <c r="D9" s="23"/>
      <c r="E9" s="24"/>
      <c r="F9" s="10"/>
      <c r="G9" s="5"/>
      <c r="H9" s="5"/>
      <c r="I9" s="5"/>
      <c r="J9" s="5"/>
      <c r="K9" s="5"/>
      <c r="L9" s="5"/>
      <c r="M9" s="5">
        <f>SUM(M8:M8)</f>
        <v>116966.66666666667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8" customHeight="1" x14ac:dyDescent="0.3">
      <c r="A10" s="25" t="s">
        <v>24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5" customHeight="1" thickBot="1" x14ac:dyDescent="0.35">
      <c r="A11" s="29" t="s">
        <v>22</v>
      </c>
      <c r="B11" s="29"/>
      <c r="C11" s="29"/>
      <c r="D11" s="29"/>
      <c r="E11" s="29"/>
      <c r="F11" s="29"/>
      <c r="G11" s="29"/>
      <c r="H11" s="29"/>
      <c r="I11" s="29"/>
      <c r="J11" s="30"/>
      <c r="K11" s="29"/>
      <c r="L11" s="29"/>
      <c r="M11" s="2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2" customHeight="1" thickBot="1" x14ac:dyDescent="0.35">
      <c r="A12" s="31"/>
      <c r="B12" s="31"/>
      <c r="C12" s="31"/>
      <c r="D12" s="31"/>
      <c r="E12" s="31"/>
      <c r="F12" s="11"/>
      <c r="G12" s="11"/>
      <c r="H12" s="11"/>
      <c r="I12" s="11"/>
      <c r="J12" s="11"/>
      <c r="K12" s="11"/>
      <c r="L12" s="11"/>
      <c r="M12" s="11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31.5" hidden="1" customHeight="1" x14ac:dyDescent="0.3">
      <c r="A13" s="32"/>
      <c r="B13" s="32"/>
      <c r="C13" s="32"/>
      <c r="D13" s="32"/>
      <c r="E13" s="32"/>
      <c r="F13" s="11"/>
      <c r="G13" s="11"/>
      <c r="H13" s="11"/>
      <c r="I13" s="11"/>
      <c r="J13" s="11"/>
      <c r="K13" s="11"/>
      <c r="L13" s="11"/>
      <c r="M13" s="11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7.25" customHeight="1" thickBot="1" x14ac:dyDescent="0.35">
      <c r="A14" s="33"/>
      <c r="B14" s="33"/>
      <c r="C14" s="33"/>
      <c r="D14" s="33"/>
      <c r="E14" s="33"/>
      <c r="F14" s="11"/>
      <c r="G14" s="11"/>
      <c r="H14" s="11"/>
      <c r="I14" s="11"/>
      <c r="J14" s="11"/>
      <c r="K14" s="11"/>
      <c r="L14" s="11"/>
      <c r="M14" s="11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5" customHeight="1" x14ac:dyDescent="0.3">
      <c r="A15" s="26"/>
      <c r="B15" s="26"/>
      <c r="C15" s="26"/>
      <c r="D15" s="26"/>
      <c r="E15" s="26"/>
      <c r="F15" s="11"/>
      <c r="G15" s="11"/>
      <c r="H15" s="11"/>
      <c r="I15" s="11"/>
      <c r="J15" s="11"/>
      <c r="K15" s="11"/>
      <c r="L15" s="11"/>
      <c r="M15" s="11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21" customHeight="1" thickBot="1" x14ac:dyDescent="0.35">
      <c r="A16" s="27" t="s">
        <v>16</v>
      </c>
      <c r="B16" s="27"/>
      <c r="C16" s="27"/>
      <c r="D16" s="28"/>
      <c r="E16" s="28"/>
      <c r="F16" s="12"/>
      <c r="G16" s="13"/>
      <c r="H16" s="11"/>
      <c r="I16" s="11"/>
      <c r="J16" s="11"/>
      <c r="K16" s="13"/>
      <c r="L16" s="11"/>
      <c r="M16" s="11"/>
      <c r="N16" s="3"/>
      <c r="S16" s="3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4" customHeight="1" x14ac:dyDescent="0.3">
      <c r="A17" s="13"/>
      <c r="B17" s="13"/>
      <c r="C17" s="13"/>
      <c r="D17" s="12"/>
      <c r="E17" s="13"/>
      <c r="F17" s="13"/>
      <c r="G17" s="13"/>
      <c r="H17" s="13"/>
      <c r="I17" s="13"/>
      <c r="J17" s="14"/>
      <c r="K17" s="13"/>
      <c r="L17" s="13"/>
      <c r="M17" s="13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4" customHeight="1" x14ac:dyDescent="0.3">
      <c r="A18" s="15"/>
      <c r="B18" s="15"/>
      <c r="G18" s="18"/>
      <c r="I18" s="19"/>
      <c r="J18" s="19"/>
      <c r="K18" s="19"/>
      <c r="L18" s="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4" customHeight="1" x14ac:dyDescent="0.3">
      <c r="A19" s="15"/>
      <c r="B19" s="15"/>
      <c r="G19" s="18"/>
      <c r="I19" s="19"/>
      <c r="J19" s="19"/>
      <c r="K19" s="19"/>
      <c r="L19" s="18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4" customHeight="1" x14ac:dyDescent="0.3">
      <c r="A20" s="15"/>
      <c r="B20" s="15"/>
      <c r="G20" s="18"/>
      <c r="I20" s="19"/>
      <c r="J20" s="19"/>
      <c r="K20" s="19"/>
      <c r="L20" s="18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4" customHeight="1" x14ac:dyDescent="0.3">
      <c r="A21" s="15"/>
      <c r="B21" s="15"/>
      <c r="G21" s="18"/>
      <c r="I21" s="19"/>
      <c r="J21" s="19"/>
      <c r="K21" s="19"/>
      <c r="L21" s="18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4" customHeight="1" x14ac:dyDescent="0.3">
      <c r="A22" s="15"/>
      <c r="B22" s="15"/>
      <c r="G22" s="18"/>
      <c r="I22" s="19"/>
      <c r="J22" s="19"/>
      <c r="K22" s="19"/>
      <c r="L22" s="18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4" customHeight="1" x14ac:dyDescent="0.3">
      <c r="A23" s="15"/>
      <c r="B23" s="15"/>
      <c r="G23" s="18"/>
      <c r="I23" s="19"/>
      <c r="J23" s="19"/>
      <c r="K23" s="19"/>
      <c r="L23" s="18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4" customHeight="1" x14ac:dyDescent="0.3">
      <c r="A24" s="15"/>
      <c r="B24" s="15"/>
      <c r="G24" s="18"/>
      <c r="I24" s="19"/>
      <c r="J24" s="19"/>
      <c r="K24" s="19"/>
      <c r="L24" s="19"/>
      <c r="M24" s="20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4" customHeight="1" x14ac:dyDescent="0.3">
      <c r="A25" s="15"/>
      <c r="B25" s="15"/>
      <c r="G25" s="18"/>
      <c r="I25" s="19"/>
      <c r="J25" s="19"/>
      <c r="K25" s="19"/>
      <c r="L25" s="19"/>
      <c r="M25" s="20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14.4" customHeight="1" x14ac:dyDescent="0.3">
      <c r="A26" s="15"/>
      <c r="B26" s="15"/>
      <c r="G26" s="18"/>
      <c r="I26" s="19"/>
      <c r="J26" s="19"/>
      <c r="K26" s="19"/>
      <c r="L26" s="19"/>
      <c r="M26" s="20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14.4" customHeight="1" x14ac:dyDescent="0.3">
      <c r="A27" s="15"/>
      <c r="B27" s="15"/>
      <c r="G27" s="18"/>
      <c r="I27" s="19"/>
      <c r="J27" s="19"/>
      <c r="K27" s="19"/>
      <c r="L27" s="19"/>
      <c r="M27" s="20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spans="1:254" ht="14.4" customHeight="1" x14ac:dyDescent="0.3">
      <c r="A28" s="20"/>
      <c r="B28" s="15"/>
      <c r="C28" s="15"/>
      <c r="K28" s="19"/>
      <c r="L28" s="19"/>
      <c r="M28" s="20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spans="1:254" ht="14.4" customHeight="1" x14ac:dyDescent="0.3">
      <c r="A29" s="20"/>
      <c r="B29" s="15"/>
      <c r="C29" s="15"/>
      <c r="M29" s="20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</sheetData>
  <mergeCells count="21">
    <mergeCell ref="B8:C8"/>
    <mergeCell ref="A5:M5"/>
    <mergeCell ref="A6:A7"/>
    <mergeCell ref="B6:C7"/>
    <mergeCell ref="D6:D7"/>
    <mergeCell ref="E6:E7"/>
    <mergeCell ref="F6:F7"/>
    <mergeCell ref="J6:J7"/>
    <mergeCell ref="A4:M4"/>
    <mergeCell ref="C2:M3"/>
    <mergeCell ref="A1:M1"/>
    <mergeCell ref="A2:B2"/>
    <mergeCell ref="A3:B3"/>
    <mergeCell ref="A9:E9"/>
    <mergeCell ref="A10:M10"/>
    <mergeCell ref="A15:E15"/>
    <mergeCell ref="A16:E16"/>
    <mergeCell ref="A11:M11"/>
    <mergeCell ref="A12:E12"/>
    <mergeCell ref="A13:E13"/>
    <mergeCell ref="A14:E14"/>
  </mergeCells>
  <phoneticPr fontId="4" type="noConversion"/>
  <hyperlinks>
    <hyperlink ref="D8" r:id="rId1" display="https://agregatoreat.ru/classifier/ktru-list?search=95.29.13.000&amp;expanded=true" xr:uid="{525DA687-90C3-4F32-BB7E-62CB526AE258}"/>
  </hyperlinks>
  <pageMargins left="0.25" right="0.25" top="0.75" bottom="0.75" header="0.3" footer="0.3"/>
  <pageSetup paperSize="9" scale="76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Ellina</cp:lastModifiedBy>
  <cp:lastPrinted>2026-06-10T09:58:38Z</cp:lastPrinted>
  <dcterms:created xsi:type="dcterms:W3CDTF">2020-11-24T08:13:39Z</dcterms:created>
  <dcterms:modified xsi:type="dcterms:W3CDTF">2026-06-30T18:23:51Z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