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1040" tabRatio="92"/>
  </bookViews>
  <sheets>
    <sheet name="НМЦК" sheetId="1" r:id="rId1"/>
  </sheets>
  <definedNames>
    <definedName name="_GoBack" localSheetId="0">НМЦК!#REF!</definedName>
    <definedName name="_xlnm._FilterDatabase" localSheetId="0" hidden="1">НМЦК!$A$9:$M$15</definedName>
    <definedName name="_xlnm.Print_Area" localSheetId="0">НМЦК!$A$1:$J$17</definedName>
  </definedNames>
  <calcPr calcId="125725"/>
</workbook>
</file>

<file path=xl/calcChain.xml><?xml version="1.0" encoding="utf-8"?>
<calcChain xmlns="http://schemas.openxmlformats.org/spreadsheetml/2006/main">
  <c r="H10" i="1"/>
  <c r="J10" s="1"/>
  <c r="F11"/>
  <c r="I10"/>
  <c r="G11"/>
  <c r="E11"/>
  <c r="D11"/>
  <c r="H11" l="1"/>
  <c r="J11" l="1"/>
  <c r="J17" s="1"/>
</calcChain>
</file>

<file path=xl/sharedStrings.xml><?xml version="1.0" encoding="utf-8"?>
<sst xmlns="http://schemas.openxmlformats.org/spreadsheetml/2006/main" count="24" uniqueCount="24">
  <si>
    <t>Ед. измер.</t>
  </si>
  <si>
    <t>Кол-во</t>
  </si>
  <si>
    <t>№
п/п</t>
  </si>
  <si>
    <t>Определение однородности и средних значений цен**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</si>
  <si>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</si>
  <si>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</si>
  <si>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>Источники информации и цена за единицу, руб.*</t>
  </si>
  <si>
    <t>* Применение корректирующих коэффициентов и индексов в рамках данного исследования нецелесообразно.</t>
  </si>
  <si>
    <t>ИТОГО:</t>
  </si>
  <si>
    <t>Наименование и характеристики объекта закупки</t>
  </si>
  <si>
    <t xml:space="preserve">     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</si>
  <si>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Проведенные исследования позволяют определить цену договора в размере (руб., коп.):</t>
  </si>
  <si>
    <t>Таблица цен для определения начальной (максимальной) цены договора</t>
  </si>
  <si>
    <t>Метод определения ЦД: метод сопоставимых рыночных цен (анализа рынка)</t>
  </si>
  <si>
    <t xml:space="preserve">Среднее квадратичное отклонение цены за единицу </t>
  </si>
  <si>
    <t xml:space="preserve">Коэфф. вариации (V), % </t>
  </si>
  <si>
    <t>НМЦК (рын)***, руб.</t>
  </si>
  <si>
    <t xml:space="preserve">Предложение №1                                                  
</t>
  </si>
  <si>
    <t xml:space="preserve">Предложение №2                      
</t>
  </si>
  <si>
    <t xml:space="preserve">Предложение №3              
</t>
  </si>
  <si>
    <t>Обоснование цены договора для определения поставщика (подрядчика, исполнителя) по объекту закупки:</t>
  </si>
  <si>
    <t>шт</t>
  </si>
  <si>
    <t>Аптечка для оказания первой помощи в организациях, осуществляю их образовательную деятельность МИРАЛ (Пластиковый футляр) по приказу Министерства здравоохранения Российской Федерации от 24.05.2024 261нНаименование вложений Требуемое кол-во (не менее)
1 Медицинские изделия:
1.1 Маска медицинская нестерильная одноразовая 2 шт.
1.2 Перчатки медицинские нестерильные, размером не менее
М
2 пары
1.3
Устройство для проведения искусственного дыхания
«Рот-Устройство-Рот»
2 шт.
1.4
Жгут кровоостанавливающий для остановки
артериального кровотечения
1 шт. 1.5 Бинт марлевый медицинский размером не менее 5 м х 5 см или бинт фиксирующий эластичный нестерильный
размером 2 м х 5 см- 2 шт.
1.6
Бинт марлевый медицинский размером не менее 5 м х
10 см или бинт фиксирующий эластичный нестерильный
размером 2 м х 10 см
3 шт.
1.7
Бинт марлевый медицинский размером не менее 7 м х
14 см или бинт фиксирующий эластичный нестерильный
размером 2 м х 14 см - 3 шт.
1.8
Салфетки марлевые медицинские стерильные
размером не менее 16 х 13 см 10 - 2 упак.
1.9 Лейкопластырь фиксирующий рулонный размером не
менее 2 х 500 см 1 шт.
1.10 Лейкопластырь бактерицидный размером не менее 1,9 х
7,2 см 20 шт.
1.11 Лейкопластырь бактерицидный размером не менее 4 х 10
см 4 шт.
1.12 Покрывало спасательное изотермическое размером не
менее 160 х 210 см 1 шт.
1.13 Ножницы для разрезания перевязочного материала и
ткани
1 шт.
2
Прочие средства
2.1
Инструкция по оказанию первой помощи с
использованием аптечки для оказания первой помощи с
применением медицинских изделий в организациях
осуществляющих образовательную деятельность 1 шт.
2.2
Блокнот формата не менее А7</t>
  </si>
  <si>
    <t>Поставка аптечки для оказания первой медицинской помощи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</si>
</sst>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5"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Arial"/>
      <family val="2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PT Astra Serif"/>
      <family val="1"/>
      <charset val="20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9" fillId="0" borderId="0" xfId="0" applyFont="1"/>
    <xf numFmtId="0" fontId="12" fillId="0" borderId="0" xfId="0" applyFont="1" applyAlignment="1">
      <alignment horizontal="left" vertical="center"/>
    </xf>
    <xf numFmtId="0" fontId="3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8" fillId="2" borderId="0" xfId="0" applyFont="1" applyFill="1" applyAlignment="1">
      <alignment vertical="top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top" wrapText="1"/>
    </xf>
    <xf numFmtId="0" fontId="4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274" y="4134396"/>
          <a:ext cx="711927" cy="341554"/>
        </a:xfrm>
        <a:prstGeom prst="rect">
          <a:avLst/>
        </a:prstGeom>
      </xdr:spPr>
    </xdr:pic>
    <xdr:clientData/>
  </xdr:twoCellAnchor>
  <xdr:twoCellAnchor editAs="oneCell">
    <xdr:from>
      <xdr:col>8</xdr:col>
      <xdr:colOff>54429</xdr:colOff>
      <xdr:row>8</xdr:row>
      <xdr:rowOff>1055915</xdr:rowOff>
    </xdr:from>
    <xdr:to>
      <xdr:col>8</xdr:col>
      <xdr:colOff>685800</xdr:colOff>
      <xdr:row>8</xdr:row>
      <xdr:rowOff>1291285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7A948CC-AC4A-45D9-9302-5338E8DE3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83686" y="3984172"/>
          <a:ext cx="631371" cy="235370"/>
        </a:xfrm>
        <a:prstGeom prst="rect">
          <a:avLst/>
        </a:prstGeom>
      </xdr:spPr>
    </xdr:pic>
    <xdr:clientData/>
  </xdr:twoCellAnchor>
  <xdr:twoCellAnchor editAs="oneCell">
    <xdr:from>
      <xdr:col>9</xdr:col>
      <xdr:colOff>160449</xdr:colOff>
      <xdr:row>8</xdr:row>
      <xdr:rowOff>1045028</xdr:rowOff>
    </xdr:from>
    <xdr:to>
      <xdr:col>9</xdr:col>
      <xdr:colOff>1000124</xdr:colOff>
      <xdr:row>8</xdr:row>
      <xdr:rowOff>1356359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446A2660-ECB0-433A-B249-90FB2FB5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840820" y="3973285"/>
          <a:ext cx="839516" cy="311331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8</xdr:row>
      <xdr:rowOff>1206139</xdr:rowOff>
    </xdr:from>
    <xdr:to>
      <xdr:col>7</xdr:col>
      <xdr:colOff>828673</xdr:colOff>
      <xdr:row>9</xdr:row>
      <xdr:rowOff>12807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9</xdr:row>
      <xdr:rowOff>1536807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9</xdr:row>
      <xdr:rowOff>1536807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9</xdr:row>
      <xdr:rowOff>1536807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9</xdr:row>
      <xdr:rowOff>1206139</xdr:rowOff>
    </xdr:from>
    <xdr:to>
      <xdr:col>7</xdr:col>
      <xdr:colOff>828673</xdr:colOff>
      <xdr:row>9</xdr:row>
      <xdr:rowOff>1536807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3873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  <xdr:twoCellAnchor editAs="oneCell">
    <xdr:from>
      <xdr:col>7</xdr:col>
      <xdr:colOff>115388</xdr:colOff>
      <xdr:row>10</xdr:row>
      <xdr:rowOff>0</xdr:rowOff>
    </xdr:from>
    <xdr:to>
      <xdr:col>7</xdr:col>
      <xdr:colOff>828673</xdr:colOff>
      <xdr:row>11</xdr:row>
      <xdr:rowOff>99347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EC8D6435-5A5C-4DC6-A277-EEA7F3221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3388" y="5397139"/>
          <a:ext cx="713285" cy="330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R36"/>
  <sheetViews>
    <sheetView tabSelected="1" topLeftCell="A10" zoomScale="70" zoomScaleNormal="70" zoomScaleSheetLayoutView="80" zoomScalePageLayoutView="63" workbookViewId="0">
      <selection activeCell="A3" sqref="A3:J3"/>
    </sheetView>
  </sheetViews>
  <sheetFormatPr defaultColWidth="10.33203125" defaultRowHeight="11.25"/>
  <cols>
    <col min="1" max="1" width="7.33203125" style="4" customWidth="1"/>
    <col min="2" max="2" width="62.5" style="4" customWidth="1"/>
    <col min="3" max="3" width="11.33203125" style="4" customWidth="1"/>
    <col min="4" max="4" width="9.5" customWidth="1"/>
    <col min="5" max="5" width="32.33203125" customWidth="1"/>
    <col min="6" max="6" width="33" customWidth="1"/>
    <col min="7" max="7" width="30.1640625" customWidth="1"/>
    <col min="8" max="8" width="19" customWidth="1"/>
    <col min="9" max="9" width="14" customWidth="1"/>
    <col min="10" max="10" width="20" customWidth="1"/>
    <col min="11" max="11" width="0.5" customWidth="1"/>
    <col min="12" max="12" width="0.1640625" customWidth="1"/>
    <col min="13" max="13" width="10" hidden="1" customWidth="1"/>
    <col min="14" max="32" width="0" hidden="1" customWidth="1"/>
  </cols>
  <sheetData>
    <row r="1" spans="1:44" ht="10.5" customHeight="1">
      <c r="A1" s="3"/>
      <c r="B1"/>
      <c r="C1"/>
    </row>
    <row r="2" spans="1:44" ht="20.45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</row>
    <row r="3" spans="1:44" ht="35.450000000000003" customHeight="1">
      <c r="A3" s="51" t="s">
        <v>23</v>
      </c>
      <c r="B3" s="51"/>
      <c r="C3" s="51"/>
      <c r="D3" s="51"/>
      <c r="E3" s="51"/>
      <c r="F3" s="51"/>
      <c r="G3" s="51"/>
      <c r="H3" s="51"/>
      <c r="I3" s="51"/>
      <c r="J3" s="51"/>
    </row>
    <row r="4" spans="1:44" ht="71.45" customHeight="1">
      <c r="A4" s="66" t="s">
        <v>10</v>
      </c>
      <c r="B4" s="66"/>
      <c r="C4" s="66"/>
      <c r="D4" s="66"/>
      <c r="E4" s="66"/>
      <c r="F4" s="66"/>
      <c r="G4" s="66"/>
      <c r="H4" s="66"/>
      <c r="I4" s="66"/>
      <c r="J4" s="66"/>
    </row>
    <row r="5" spans="1:44" ht="22.5" customHeight="1">
      <c r="A5" s="67" t="s">
        <v>13</v>
      </c>
      <c r="B5" s="67"/>
      <c r="C5" s="67"/>
      <c r="D5" s="67"/>
      <c r="E5" s="67"/>
      <c r="F5" s="67"/>
      <c r="G5" s="67"/>
      <c r="H5" s="67"/>
      <c r="I5" s="67"/>
      <c r="J5" s="67"/>
    </row>
    <row r="6" spans="1:44" s="5" customFormat="1" ht="15.6" customHeight="1">
      <c r="A6" s="54" t="s">
        <v>2</v>
      </c>
      <c r="B6" s="61" t="s">
        <v>12</v>
      </c>
      <c r="C6" s="61"/>
      <c r="D6" s="61"/>
      <c r="E6" s="61"/>
      <c r="F6" s="61"/>
      <c r="G6" s="61"/>
      <c r="H6" s="61"/>
      <c r="I6" s="61"/>
      <c r="J6" s="61"/>
    </row>
    <row r="7" spans="1:44" s="5" customFormat="1" ht="12.75" customHeight="1">
      <c r="A7" s="55"/>
      <c r="B7" s="52" t="s">
        <v>9</v>
      </c>
      <c r="C7" s="57" t="s">
        <v>0</v>
      </c>
      <c r="D7" s="59" t="s">
        <v>1</v>
      </c>
      <c r="E7" s="62" t="s">
        <v>6</v>
      </c>
      <c r="F7" s="63"/>
      <c r="G7" s="63"/>
      <c r="H7" s="52" t="s">
        <v>3</v>
      </c>
      <c r="I7" s="52"/>
      <c r="J7" s="52"/>
    </row>
    <row r="8" spans="1:44" s="5" customFormat="1" ht="21" customHeight="1" thickBot="1">
      <c r="A8" s="55"/>
      <c r="B8" s="52"/>
      <c r="C8" s="57"/>
      <c r="D8" s="59"/>
      <c r="E8" s="64"/>
      <c r="F8" s="65"/>
      <c r="G8" s="65"/>
      <c r="H8" s="52"/>
      <c r="I8" s="52"/>
      <c r="J8" s="52"/>
    </row>
    <row r="9" spans="1:44" s="5" customFormat="1" ht="120.6" customHeight="1">
      <c r="A9" s="56"/>
      <c r="B9" s="53"/>
      <c r="C9" s="58"/>
      <c r="D9" s="60"/>
      <c r="E9" s="25" t="s">
        <v>17</v>
      </c>
      <c r="F9" s="25" t="s">
        <v>18</v>
      </c>
      <c r="G9" s="25" t="s">
        <v>19</v>
      </c>
      <c r="H9" s="26" t="s">
        <v>14</v>
      </c>
      <c r="I9" s="27" t="s">
        <v>15</v>
      </c>
      <c r="J9" s="27" t="s">
        <v>16</v>
      </c>
    </row>
    <row r="10" spans="1:44" s="5" customFormat="1" ht="275.25" customHeight="1">
      <c r="A10" s="24">
        <v>1</v>
      </c>
      <c r="B10" s="47" t="s">
        <v>22</v>
      </c>
      <c r="C10" s="46" t="s">
        <v>21</v>
      </c>
      <c r="D10" s="48">
        <v>1</v>
      </c>
      <c r="E10" s="50">
        <v>1302</v>
      </c>
      <c r="F10" s="50">
        <v>2130</v>
      </c>
      <c r="G10" s="50">
        <v>1522.5</v>
      </c>
      <c r="H10" s="37">
        <f t="shared" ref="H10" si="0">AVERAGE(E10:G10)</f>
        <v>1651.5</v>
      </c>
      <c r="I10" s="38">
        <f t="shared" ref="I10" si="1">STDEV(E10:G10)/AVERAGE(E10:G10)*100</f>
        <v>25.96479102044179</v>
      </c>
      <c r="J10" s="38">
        <f>D10*H10</f>
        <v>1651.5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45"/>
      <c r="AG10" s="30"/>
      <c r="AH10" s="40"/>
      <c r="AI10" s="41"/>
      <c r="AJ10" s="42"/>
      <c r="AK10" s="42"/>
      <c r="AL10" s="42"/>
      <c r="AM10" s="43"/>
      <c r="AN10" s="44"/>
      <c r="AO10" s="44"/>
      <c r="AP10" s="39"/>
      <c r="AQ10" s="39"/>
      <c r="AR10" s="39"/>
    </row>
    <row r="11" spans="1:44" s="5" customFormat="1" ht="18.600000000000001" customHeight="1" thickBot="1">
      <c r="A11" s="28"/>
      <c r="B11" s="32"/>
      <c r="C11" s="33"/>
      <c r="D11" s="34" t="e">
        <f>SUM(#REF!)</f>
        <v>#REF!</v>
      </c>
      <c r="E11" s="35">
        <f>SUM(E10:E10)</f>
        <v>1302</v>
      </c>
      <c r="F11" s="36">
        <f>SUM(F10:F10)</f>
        <v>2130</v>
      </c>
      <c r="G11" s="36">
        <f>SUM(G10:G10)</f>
        <v>1522.5</v>
      </c>
      <c r="H11" s="21">
        <f t="shared" ref="H11" si="2">AVERAGE(E11:G11)</f>
        <v>1651.5</v>
      </c>
      <c r="I11" s="18"/>
      <c r="J11" s="19">
        <f>SUM(J10:J10)</f>
        <v>1651.5</v>
      </c>
    </row>
    <row r="12" spans="1:44" s="5" customFormat="1" ht="15.75">
      <c r="A12" s="6"/>
      <c r="B12" s="49"/>
      <c r="C12" s="8"/>
      <c r="D12" s="9"/>
      <c r="E12" s="9"/>
      <c r="F12" s="9"/>
      <c r="G12" s="10"/>
      <c r="H12" s="10"/>
      <c r="I12" s="11"/>
      <c r="J12" s="2"/>
    </row>
    <row r="13" spans="1:44" ht="15.6" customHeight="1" thickBot="1">
      <c r="A13" s="12"/>
      <c r="B13" s="29" t="s">
        <v>8</v>
      </c>
      <c r="C13" s="1"/>
      <c r="D13" s="13"/>
      <c r="E13" s="13"/>
      <c r="F13" s="13"/>
      <c r="G13" s="13"/>
      <c r="H13" s="13"/>
    </row>
    <row r="14" spans="1:44" ht="15.6" customHeight="1">
      <c r="A14" s="12"/>
      <c r="B14" s="7"/>
      <c r="C14" s="1"/>
      <c r="D14" s="13"/>
      <c r="E14" s="13"/>
      <c r="F14" s="13"/>
      <c r="G14" s="13"/>
      <c r="H14" s="13"/>
    </row>
    <row r="15" spans="1:44" ht="15.75">
      <c r="A15" s="12"/>
      <c r="B15" s="17" t="s">
        <v>7</v>
      </c>
      <c r="C15" s="1"/>
      <c r="D15" s="13"/>
      <c r="E15" s="13"/>
      <c r="F15" s="13"/>
      <c r="G15" s="13"/>
      <c r="H15" s="13"/>
    </row>
    <row r="16" spans="1:44" ht="15.75">
      <c r="A16" s="12"/>
      <c r="B16" s="17" t="s">
        <v>4</v>
      </c>
      <c r="C16" s="1"/>
      <c r="D16" s="13"/>
      <c r="E16" s="13"/>
      <c r="F16" s="13"/>
      <c r="G16" s="13"/>
      <c r="H16" s="13"/>
    </row>
    <row r="17" spans="1:10" ht="18.75" customHeight="1">
      <c r="A17" s="15"/>
      <c r="B17" s="17" t="s">
        <v>5</v>
      </c>
      <c r="C17" s="23"/>
      <c r="D17" s="23"/>
      <c r="E17" s="23"/>
      <c r="F17" s="23"/>
      <c r="G17" s="23"/>
      <c r="H17" s="23"/>
      <c r="I17" s="20"/>
      <c r="J17" s="22">
        <f>J11</f>
        <v>1651.5</v>
      </c>
    </row>
    <row r="18" spans="1:10" ht="15.75">
      <c r="B18" s="14"/>
    </row>
    <row r="19" spans="1:10" ht="56.25">
      <c r="B19" s="23" t="s">
        <v>11</v>
      </c>
      <c r="C19" s="23"/>
      <c r="D19" s="23"/>
      <c r="E19" s="23"/>
      <c r="F19" s="23"/>
      <c r="G19" s="23"/>
      <c r="H19" s="23"/>
      <c r="J19" s="22"/>
    </row>
    <row r="21" spans="1:10" ht="18.75">
      <c r="B21" s="23"/>
    </row>
    <row r="36" spans="10:10" ht="15">
      <c r="J36" s="16"/>
    </row>
  </sheetData>
  <autoFilter ref="A9:M15"/>
  <mergeCells count="11">
    <mergeCell ref="A2:J2"/>
    <mergeCell ref="B7:B9"/>
    <mergeCell ref="A6:A9"/>
    <mergeCell ref="C7:C9"/>
    <mergeCell ref="D7:D9"/>
    <mergeCell ref="B6:J6"/>
    <mergeCell ref="H7:J8"/>
    <mergeCell ref="E7:G8"/>
    <mergeCell ref="A4:J4"/>
    <mergeCell ref="A5:J5"/>
    <mergeCell ref="A3:J3"/>
  </mergeCells>
  <phoneticPr fontId="0" type="noConversion"/>
  <pageMargins left="0.25" right="0.25" top="0.75" bottom="0.75" header="0.3" footer="0.3"/>
  <pageSetup paperSize="9" scale="76" fitToHeight="0" orientation="landscape" r:id="rId1"/>
  <rowBreaks count="1" manualBreakCount="1">
    <brk id="1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Цыпина Инесса Юрьевна</dc:creator>
  <cp:lastModifiedBy>User</cp:lastModifiedBy>
  <cp:revision>1</cp:revision>
  <cp:lastPrinted>2025-04-21T08:08:15Z</cp:lastPrinted>
  <dcterms:created xsi:type="dcterms:W3CDTF">2013-01-11T07:45:47Z</dcterms:created>
  <dcterms:modified xsi:type="dcterms:W3CDTF">2026-09-03T08:25:33Z</dcterms:modified>
</cp:coreProperties>
</file>