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500"/>
  </bookViews>
  <sheets>
    <sheet name="ср.ариф." sheetId="1" r:id="rId1"/>
  </sheets>
  <definedNames>
    <definedName name="OLE_LINK1" localSheetId="0">ср.ариф.!#REF!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/>
  <c r="S7"/>
  <c r="P7"/>
  <c r="O7"/>
  <c r="N7"/>
  <c r="R7" s="1"/>
  <c r="T8" l="1"/>
  <c r="Q7"/>
</calcChain>
</file>

<file path=xl/sharedStrings.xml><?xml version="1.0" encoding="utf-8"?>
<sst xmlns="http://schemas.openxmlformats.org/spreadsheetml/2006/main" count="35" uniqueCount="29">
  <si>
    <t>№ п/п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</si>
  <si>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</si>
  <si>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</si>
  <si>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</si>
  <si>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</si>
  <si>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</si>
  <si>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</si>
  <si>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</si>
  <si>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</si>
  <si>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</si>
  <si>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Кол-во</t>
  </si>
  <si>
    <t>Цена за ед.изм.</t>
  </si>
  <si>
    <t>РК</t>
  </si>
  <si>
    <t>%</t>
  </si>
  <si>
    <t>РК с %</t>
  </si>
  <si>
    <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</si>
  <si>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>Ед. изм.</t>
  </si>
  <si>
    <t>*Цена за ед. товара</t>
  </si>
  <si>
    <t>ИТОГО:</t>
  </si>
  <si>
    <t xml:space="preserve">                    (должность)                                         подписано ЭЦП                (расшифровка подписи)</t>
  </si>
  <si>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</si>
  <si>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</si>
  <si>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</si>
  <si>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t>*Расчет цены контракта</t>
  </si>
  <si>
    <t>Расчет цены контракта</t>
  </si>
  <si>
    <t>Наименование товара</t>
  </si>
  <si>
    <t>Оказание услуг по техническому обслуживанию систем видеонаблюдения</t>
  </si>
  <si>
    <t>мес.</t>
  </si>
  <si>
    <t>В результате проведенного расчета стартовая цена составит   198 000,00 рублей</t>
  </si>
</sst>
</file>

<file path=xl/styles.xml><?xml version="1.0" encoding="utf-8"?>
<styleSheet xmlns="http://schemas.openxmlformats.org/spreadsheetml/2006/main">
  <numFmts count="1">
    <numFmt numFmtId="164" formatCode="#,##0.00_р_."/>
  </numFmts>
  <fonts count="28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7" fillId="2" borderId="0" applyBorder="0" applyProtection="0"/>
    <xf numFmtId="0" fontId="27" fillId="3" borderId="0" applyBorder="0" applyProtection="0"/>
    <xf numFmtId="0" fontId="27" fillId="4" borderId="0" applyBorder="0" applyProtection="0"/>
    <xf numFmtId="0" fontId="27" fillId="2" borderId="0" applyBorder="0" applyProtection="0"/>
    <xf numFmtId="0" fontId="27" fillId="5" borderId="0" applyBorder="0" applyProtection="0"/>
    <xf numFmtId="0" fontId="27" fillId="3" borderId="0" applyBorder="0" applyProtection="0"/>
    <xf numFmtId="0" fontId="27" fillId="6" borderId="0" applyBorder="0" applyProtection="0"/>
    <xf numFmtId="0" fontId="27" fillId="7" borderId="0" applyBorder="0" applyProtection="0"/>
    <xf numFmtId="0" fontId="27" fillId="8" borderId="0" applyBorder="0" applyProtection="0"/>
    <xf numFmtId="0" fontId="27" fillId="6" borderId="0" applyBorder="0" applyProtection="0"/>
    <xf numFmtId="0" fontId="27" fillId="9" borderId="0" applyBorder="0" applyProtection="0"/>
    <xf numFmtId="0" fontId="27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2">
    <xf numFmtId="0" fontId="0" fillId="0" borderId="0" xfId="0"/>
    <xf numFmtId="0" fontId="19" fillId="0" borderId="0" xfId="0" applyFont="1" applyFill="1"/>
    <xf numFmtId="0" fontId="0" fillId="0" borderId="0" xfId="0" applyFill="1"/>
    <xf numFmtId="2" fontId="22" fillId="0" borderId="11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/>
    <xf numFmtId="0" fontId="24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center"/>
    </xf>
    <xf numFmtId="164" fontId="19" fillId="0" borderId="0" xfId="0" applyNumberFormat="1" applyFont="1" applyFill="1"/>
    <xf numFmtId="0" fontId="22" fillId="0" borderId="16" xfId="0" applyFont="1" applyFill="1" applyBorder="1" applyAlignment="1">
      <alignment horizontal="center" vertical="center" wrapText="1"/>
    </xf>
    <xf numFmtId="164" fontId="22" fillId="0" borderId="11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wrapText="1"/>
    </xf>
    <xf numFmtId="164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22" fillId="0" borderId="11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right" vertical="center" wrapText="1"/>
    </xf>
    <xf numFmtId="0" fontId="22" fillId="0" borderId="12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14" fontId="24" fillId="0" borderId="0" xfId="0" applyNumberFormat="1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center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48</xdr:row>
      <xdr:rowOff>171451</xdr:rowOff>
    </xdr:from>
    <xdr:to>
      <xdr:col>15</xdr:col>
      <xdr:colOff>514350</xdr:colOff>
      <xdr:row>51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04800" y="14411326"/>
          <a:ext cx="9658350" cy="514349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I28"/>
  <sheetViews>
    <sheetView tabSelected="1" workbookViewId="0">
      <pane ySplit="1" topLeftCell="A2" activePane="bottomLeft" state="frozen"/>
      <selection pane="bottomLeft" activeCell="E7" sqref="E7"/>
    </sheetView>
  </sheetViews>
  <sheetFormatPr defaultColWidth="9.140625" defaultRowHeight="15"/>
  <cols>
    <col min="1" max="1" width="4.28515625" style="1" customWidth="1"/>
    <col min="2" max="2" width="57.85546875" style="1" customWidth="1"/>
    <col min="3" max="3" width="9.140625" style="1"/>
    <col min="4" max="4" width="6.42578125" style="1" customWidth="1"/>
    <col min="5" max="5" width="16" style="1" customWidth="1"/>
    <col min="6" max="6" width="14.85546875" style="1" customWidth="1"/>
    <col min="7" max="7" width="14" style="1" customWidth="1"/>
    <col min="8" max="8" width="7.28515625" style="6" hidden="1" customWidth="1"/>
    <col min="9" max="9" width="11.5703125" style="6" hidden="1" customWidth="1"/>
    <col min="10" max="13" width="9.140625" style="1" hidden="1"/>
    <col min="14" max="14" width="11.5703125" style="1" bestFit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6.7109375" style="1" customWidth="1"/>
    <col min="19" max="19" width="11.7109375" style="1" customWidth="1"/>
    <col min="20" max="20" width="12.140625" style="1" customWidth="1"/>
    <col min="21" max="21" width="9.28515625" style="1" customWidth="1"/>
    <col min="22" max="1023" width="9.140625" style="1"/>
    <col min="1024" max="16384" width="9.140625" style="2"/>
  </cols>
  <sheetData>
    <row r="1" spans="1:20" ht="22.5" customHeight="1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22.5" customHeight="1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2.7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0" ht="21.75" customHeight="1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20" ht="41.25" customHeight="1">
      <c r="A5" s="26" t="s">
        <v>0</v>
      </c>
      <c r="B5" s="27" t="s">
        <v>25</v>
      </c>
      <c r="C5" s="16" t="s">
        <v>16</v>
      </c>
      <c r="D5" s="16" t="s">
        <v>10</v>
      </c>
      <c r="E5" s="9" t="s">
        <v>1</v>
      </c>
      <c r="F5" s="9" t="s">
        <v>2</v>
      </c>
      <c r="G5" s="9" t="s">
        <v>3</v>
      </c>
      <c r="H5" s="15" t="s">
        <v>4</v>
      </c>
      <c r="I5" s="15"/>
      <c r="J5" s="15"/>
      <c r="K5" s="15" t="s">
        <v>5</v>
      </c>
      <c r="L5" s="15"/>
      <c r="M5" s="15"/>
      <c r="N5" s="15" t="s">
        <v>6</v>
      </c>
      <c r="O5" s="26" t="s">
        <v>7</v>
      </c>
      <c r="P5" s="26" t="s">
        <v>8</v>
      </c>
      <c r="Q5" s="26" t="s">
        <v>9</v>
      </c>
      <c r="R5" s="15" t="s">
        <v>24</v>
      </c>
      <c r="S5" s="15" t="s">
        <v>17</v>
      </c>
      <c r="T5" s="15" t="s">
        <v>23</v>
      </c>
    </row>
    <row r="6" spans="1:20" ht="39" customHeight="1">
      <c r="A6" s="26"/>
      <c r="B6" s="28"/>
      <c r="C6" s="17"/>
      <c r="D6" s="17"/>
      <c r="E6" s="9" t="s">
        <v>11</v>
      </c>
      <c r="F6" s="9" t="s">
        <v>11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12</v>
      </c>
      <c r="L6" s="9" t="s">
        <v>13</v>
      </c>
      <c r="M6" s="9" t="s">
        <v>14</v>
      </c>
      <c r="N6" s="15"/>
      <c r="O6" s="26"/>
      <c r="P6" s="26"/>
      <c r="Q6" s="26"/>
      <c r="R6" s="15"/>
      <c r="S6" s="15"/>
      <c r="T6" s="15"/>
    </row>
    <row r="7" spans="1:20">
      <c r="A7" s="8">
        <v>1</v>
      </c>
      <c r="B7" s="11" t="s">
        <v>26</v>
      </c>
      <c r="C7" s="13" t="s">
        <v>27</v>
      </c>
      <c r="D7" s="3">
        <v>12</v>
      </c>
      <c r="E7" s="12">
        <v>16500</v>
      </c>
      <c r="F7" s="12">
        <v>18166.669999999998</v>
      </c>
      <c r="G7" s="12">
        <v>18833.330000000002</v>
      </c>
      <c r="H7" s="9"/>
      <c r="I7" s="9"/>
      <c r="J7" s="9"/>
      <c r="K7" s="9"/>
      <c r="L7" s="9"/>
      <c r="M7" s="9"/>
      <c r="N7" s="9">
        <f t="shared" ref="N7" si="0">(E7+F7+G7)/3</f>
        <v>17833.333333333332</v>
      </c>
      <c r="O7" s="10">
        <f t="shared" ref="O7" si="1">COUNT(E7,F7,G7,J7,M7)</f>
        <v>3</v>
      </c>
      <c r="P7" s="3">
        <f t="shared" ref="P7" si="2">STDEV(E7,F7,G7,J7,M7)</f>
        <v>1201.8495006585872</v>
      </c>
      <c r="Q7" s="3">
        <f t="shared" ref="Q7" si="3">P7/N7*100</f>
        <v>6.7393429943472176</v>
      </c>
      <c r="R7" s="9">
        <f t="shared" ref="R7" si="4">D7*N7</f>
        <v>214000</v>
      </c>
      <c r="S7" s="9">
        <f t="shared" ref="S7" si="5">E7</f>
        <v>16500</v>
      </c>
      <c r="T7" s="9">
        <f t="shared" ref="T7" si="6">E7*D7</f>
        <v>198000</v>
      </c>
    </row>
    <row r="8" spans="1:20">
      <c r="A8" s="18" t="s">
        <v>18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/>
      <c r="T8" s="9">
        <f>SUM(T7:T7)</f>
        <v>198000</v>
      </c>
    </row>
    <row r="9" spans="1:20" ht="54.75" customHeight="1">
      <c r="A9" s="14" t="s">
        <v>22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4"/>
      <c r="T9" s="7"/>
    </row>
    <row r="10" spans="1:20" ht="21.75" customHeight="1">
      <c r="A10" s="24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20" ht="33" customHeight="1">
      <c r="A11" s="5"/>
      <c r="B11" s="5"/>
      <c r="C11" s="25"/>
      <c r="D11" s="25"/>
      <c r="E11" s="25"/>
      <c r="F11" s="2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20" ht="27" customHeight="1">
      <c r="A12" s="31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20" ht="15.75" customHeight="1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20" ht="37.5" customHeight="1"/>
    <row r="15" spans="1:20" ht="35.25" customHeight="1"/>
    <row r="16" spans="1:20" ht="27" customHeight="1"/>
    <row r="17" spans="1:18" ht="12.75" customHeight="1"/>
    <row r="18" spans="1:18" ht="35.25" customHeight="1"/>
    <row r="19" spans="1:18" ht="35.25" customHeight="1"/>
    <row r="20" spans="1:18" ht="35.25" customHeight="1"/>
    <row r="21" spans="1:18" ht="18" customHeight="1"/>
    <row r="22" spans="1:18" ht="35.25" customHeight="1"/>
    <row r="24" spans="1:18" ht="37.5" customHeight="1"/>
    <row r="25" spans="1:18" s="6" customFormat="1" ht="67.5" customHeight="1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33.75" customHeight="1"/>
    <row r="27" spans="1:18" ht="26.25" customHeight="1"/>
    <row r="28" spans="1:18" ht="27.75" customHeight="1"/>
  </sheetData>
  <mergeCells count="23">
    <mergeCell ref="A1:T1"/>
    <mergeCell ref="A13:R13"/>
    <mergeCell ref="R5:R6"/>
    <mergeCell ref="A10:R10"/>
    <mergeCell ref="C11:F11"/>
    <mergeCell ref="N5:N6"/>
    <mergeCell ref="O5:O6"/>
    <mergeCell ref="P5:P6"/>
    <mergeCell ref="Q5:Q6"/>
    <mergeCell ref="A5:A6"/>
    <mergeCell ref="B5:B6"/>
    <mergeCell ref="H5:J5"/>
    <mergeCell ref="A3:R3"/>
    <mergeCell ref="A4:R4"/>
    <mergeCell ref="A2:T2"/>
    <mergeCell ref="A12:R12"/>
    <mergeCell ref="A9:R9"/>
    <mergeCell ref="S5:S6"/>
    <mergeCell ref="T5:T6"/>
    <mergeCell ref="C5:C6"/>
    <mergeCell ref="D5:D6"/>
    <mergeCell ref="A8:S8"/>
    <mergeCell ref="K5:M5"/>
  </mergeCell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ср.ариф.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Гурова</cp:lastModifiedBy>
  <cp:revision>6</cp:revision>
  <cp:lastPrinted>2026-01-19T05:55:37Z</cp:lastPrinted>
  <dcterms:created xsi:type="dcterms:W3CDTF">2015-03-09T15:47:32Z</dcterms:created>
  <dcterms:modified xsi:type="dcterms:W3CDTF">2026-06-10T14:27:15Z</dcterms:modified>
  <dc:language>ru-RU</dc:language>
</cp:coreProperties>
</file>