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NDER\Tender_2026\березка\Картриджи_Катюша\"/>
    </mc:Choice>
  </mc:AlternateContent>
  <bookViews>
    <workbookView xWindow="120" yWindow="120" windowWidth="19092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8" i="1" l="1"/>
  <c r="F8" i="1"/>
  <c r="K8" i="1" l="1"/>
  <c r="K9" i="1" s="1"/>
  <c r="J8" i="1"/>
  <c r="A11" i="2"/>
</calcChain>
</file>

<file path=xl/sharedStrings.xml><?xml version="1.0" encoding="utf-8"?>
<sst xmlns="http://schemas.openxmlformats.org/spreadsheetml/2006/main" count="18" uniqueCount="18">
  <si>
    <t>Расчет начальной (максимальной) цены контракта.</t>
  </si>
  <si>
    <t>№ п/п</t>
  </si>
  <si>
    <t>Наименование товара</t>
  </si>
  <si>
    <t>Предложения, рублей</t>
  </si>
  <si>
    <t>Средняя цена единицы товара, рублей</t>
  </si>
  <si>
    <t>Среднее квадратичное отклонение</t>
  </si>
  <si>
    <t xml:space="preserve">Коэффициент вариации, %  </t>
  </si>
  <si>
    <t>НМЦК, рублей</t>
  </si>
  <si>
    <t>№ 1</t>
  </si>
  <si>
    <t>№ 2</t>
  </si>
  <si>
    <t>№ 3</t>
  </si>
  <si>
    <t>ИТОГО</t>
  </si>
  <si>
    <r>
      <t xml:space="preserve">    </t>
    </r>
    <r>
      <rPr>
        <sz val="12"/>
        <rFont val="Times New Roman"/>
        <family val="1"/>
        <charset val="204"/>
      </rPr>
      <t xml:space="preserve">  Начальная (максимальная) цена контракта, указанная в Извещении о проведении электронного аукциона, определяется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утвержденных приказом Минэкономразвития России от 02.10.2013 № 567.
     Начальная (максимальная) цена контракта сформирована на основании коммерческих предложений от организаций, обладающих опытом поставок аналогичных товаров.</t>
    </r>
    <r>
      <rPr>
        <sz val="11"/>
        <rFont val="Calibri"/>
        <family val="2"/>
        <charset val="204"/>
        <scheme val="minor"/>
      </rPr>
      <t xml:space="preserve">
</t>
    </r>
  </si>
  <si>
    <t>Кол-во</t>
  </si>
  <si>
    <t>Ед. изм.</t>
  </si>
  <si>
    <t xml:space="preserve">        </t>
  </si>
  <si>
    <t xml:space="preserve">    </t>
  </si>
  <si>
    <t>Картридж ТНМ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</si>
</sst>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\ _₽"/>
    <numFmt numFmtId="166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165" fontId="0" fillId="0" borderId="0" xfId="0" applyNumberFormat="1"/>
    <xf numFmtId="165" fontId="0" fillId="0" borderId="3" xfId="0" applyNumberFormat="1" applyBorder="1" applyAlignment="1">
      <alignment horizontal="left" vertical="center"/>
    </xf>
    <xf numFmtId="166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4"/>
  <sheetViews>
    <sheetView tabSelected="1" workbookViewId="0">
      <selection activeCell="A9" sqref="A9:J9"/>
    </sheetView>
  </sheetViews>
  <sheetFormatPr defaultRowHeight="14.4" x14ac:dyDescent="0.3"/>
  <cols>
    <col min="1" max="1" width="5.6640625" customWidth="1"/>
    <col min="2" max="2" width="21.44140625" style="1" customWidth="1"/>
    <col min="3" max="5" width="18.33203125" bestFit="1" customWidth="1"/>
    <col min="6" max="6" width="16.109375" style="7" customWidth="1"/>
    <col min="7" max="7" width="8.88671875" style="7" hidden="1" customWidth="1"/>
    <col min="8" max="8" width="6.5546875" customWidth="1"/>
    <col min="9" max="9" width="15" customWidth="1"/>
    <col min="10" max="10" width="14.109375" customWidth="1"/>
    <col min="11" max="11" width="18.88671875" bestFit="1" customWidth="1"/>
    <col min="14" max="14" width="18.109375" customWidth="1"/>
  </cols>
  <sheetData>
    <row r="1" spans="1:40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40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40" s="2" customFormat="1" x14ac:dyDescent="0.3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40" s="2" customForma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40" s="2" customFormat="1" ht="55.5" customHeight="1" x14ac:dyDescent="0.3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M5" s="15"/>
      <c r="N5" s="15"/>
    </row>
    <row r="6" spans="1:40" ht="15.6" x14ac:dyDescent="0.3">
      <c r="A6" s="30" t="s">
        <v>1</v>
      </c>
      <c r="B6" s="30" t="s">
        <v>2</v>
      </c>
      <c r="C6" s="31" t="s">
        <v>3</v>
      </c>
      <c r="D6" s="31"/>
      <c r="E6" s="31"/>
      <c r="F6" s="32" t="s">
        <v>4</v>
      </c>
      <c r="G6" s="32" t="s">
        <v>14</v>
      </c>
      <c r="H6" s="30" t="s">
        <v>13</v>
      </c>
      <c r="I6" s="30" t="s">
        <v>5</v>
      </c>
      <c r="J6" s="30" t="s">
        <v>6</v>
      </c>
      <c r="K6" s="30" t="s">
        <v>7</v>
      </c>
      <c r="M6" s="6"/>
      <c r="N6" s="6"/>
    </row>
    <row r="7" spans="1:40" ht="61.5" customHeight="1" x14ac:dyDescent="0.3">
      <c r="A7" s="30"/>
      <c r="B7" s="30"/>
      <c r="C7" s="13" t="s">
        <v>8</v>
      </c>
      <c r="D7" s="13" t="s">
        <v>9</v>
      </c>
      <c r="E7" s="13" t="s">
        <v>10</v>
      </c>
      <c r="F7" s="32"/>
      <c r="G7" s="32"/>
      <c r="H7" s="30"/>
      <c r="I7" s="30"/>
      <c r="J7" s="30"/>
      <c r="K7" s="30"/>
      <c r="M7" s="6"/>
      <c r="N7" s="6"/>
    </row>
    <row r="8" spans="1:40" s="1" customFormat="1" ht="45.6" customHeight="1" x14ac:dyDescent="0.3">
      <c r="A8" s="16">
        <v>1</v>
      </c>
      <c r="B8" s="16" t="s">
        <v>17</v>
      </c>
      <c r="C8" s="18">
        <v>1899</v>
      </c>
      <c r="D8" s="18">
        <v>1590</v>
      </c>
      <c r="E8" s="18">
        <v>1372</v>
      </c>
      <c r="F8" s="19">
        <f>AVERAGE(C8:E8)</f>
        <v>1620.3333333333333</v>
      </c>
      <c r="G8" s="17"/>
      <c r="H8" s="16">
        <v>4</v>
      </c>
      <c r="I8" s="10">
        <f t="shared" ref="I8" si="0">STDEV(C8:E8)</f>
        <v>264.80621845669236</v>
      </c>
      <c r="J8" s="11">
        <f>((STDEV(C8:E8)/F8)*100)</f>
        <v>16.34270017218838</v>
      </c>
      <c r="K8" s="9">
        <f t="shared" ref="K8" si="1">PRODUCT(F8:H8)</f>
        <v>6481.333333333333</v>
      </c>
      <c r="M8" s="6"/>
      <c r="N8" s="6"/>
    </row>
    <row r="9" spans="1:40" s="3" customFormat="1" ht="31.5" customHeight="1" x14ac:dyDescent="0.3">
      <c r="A9" s="20" t="s">
        <v>11</v>
      </c>
      <c r="B9" s="20"/>
      <c r="C9" s="20"/>
      <c r="D9" s="20"/>
      <c r="E9" s="20"/>
      <c r="F9" s="20"/>
      <c r="G9" s="20"/>
      <c r="H9" s="20"/>
      <c r="I9" s="20"/>
      <c r="J9" s="20"/>
      <c r="K9" s="14">
        <f>SUM(K8:K8)</f>
        <v>6481.333333333333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x14ac:dyDescent="0.3">
      <c r="A10" s="4"/>
      <c r="B10" s="4"/>
      <c r="C10" s="4"/>
      <c r="D10" s="4"/>
      <c r="E10" s="4"/>
      <c r="F10" s="8"/>
      <c r="G10" s="8"/>
      <c r="H10" s="4"/>
      <c r="I10" s="4"/>
      <c r="J10" s="4"/>
      <c r="K10" s="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x14ac:dyDescent="0.3">
      <c r="A11" s="25" t="s">
        <v>15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40" ht="18.75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4" spans="1:40" x14ac:dyDescent="0.3">
      <c r="K14" t="s">
        <v>16</v>
      </c>
    </row>
  </sheetData>
  <mergeCells count="13">
    <mergeCell ref="A9:J9"/>
    <mergeCell ref="A3:K5"/>
    <mergeCell ref="A11:K12"/>
    <mergeCell ref="A1:K2"/>
    <mergeCell ref="K6:K7"/>
    <mergeCell ref="C6:E6"/>
    <mergeCell ref="A6:A7"/>
    <mergeCell ref="B6:B7"/>
    <mergeCell ref="F6:F7"/>
    <mergeCell ref="H6:H7"/>
    <mergeCell ref="I6:I7"/>
    <mergeCell ref="J6:J7"/>
    <mergeCell ref="G6:G7"/>
  </mergeCells>
  <pageMargins left="0.25" right="0.25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defaultRowHeight="14.4" x14ac:dyDescent="0.3"/>
  <cols>
    <col min="1" max="1" width="22.5546875" customWidth="1"/>
  </cols>
  <sheetData>
    <row r="1" spans="1:1" x14ac:dyDescent="0.3">
      <c r="A1" s="12">
        <v>253633</v>
      </c>
    </row>
    <row r="2" spans="1:1" x14ac:dyDescent="0.3">
      <c r="A2" s="12">
        <v>155250</v>
      </c>
    </row>
    <row r="3" spans="1:1" x14ac:dyDescent="0.3">
      <c r="A3" s="12">
        <v>10360</v>
      </c>
    </row>
    <row r="4" spans="1:1" x14ac:dyDescent="0.3">
      <c r="A4" s="12">
        <v>8550</v>
      </c>
    </row>
    <row r="5" spans="1:1" x14ac:dyDescent="0.3">
      <c r="A5" s="12">
        <v>20238.900000000001</v>
      </c>
    </row>
    <row r="6" spans="1:1" x14ac:dyDescent="0.3">
      <c r="A6" s="12">
        <v>23440</v>
      </c>
    </row>
    <row r="7" spans="1:1" x14ac:dyDescent="0.3">
      <c r="A7" s="12">
        <v>33072</v>
      </c>
    </row>
    <row r="8" spans="1:1" x14ac:dyDescent="0.3">
      <c r="A8" s="12">
        <v>5200</v>
      </c>
    </row>
    <row r="9" spans="1:1" x14ac:dyDescent="0.3">
      <c r="A9" s="12">
        <v>1173.3599999999999</v>
      </c>
    </row>
    <row r="11" spans="1:1" x14ac:dyDescent="0.3">
      <c r="A11" s="12">
        <f>SUM(A1:A10)</f>
        <v>510917.26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User</cp:lastModifiedBy>
  <cp:lastPrinted>2022-03-21T11:08:34Z</cp:lastPrinted>
  <dcterms:created xsi:type="dcterms:W3CDTF">2019-10-25T07:07:37Z</dcterms:created>
  <dcterms:modified xsi:type="dcterms:W3CDTF">2026-06-01T12:08:15Z</dcterms:modified>
</cp:coreProperties>
</file>