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1. ОБЪЕКТЫ\39. Водосточная система, Циклотрон ПТХ 26\7. ОРГЗ\"/>
    </mc:Choice>
  </mc:AlternateContent>
  <xr:revisionPtr revIDLastSave="0" documentId="13_ncr:1_{E7E6F774-D64D-4E10-8858-171BD4DD22F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СК-водостоки, циклотрон - Смета" sheetId="1" r:id="rId1"/>
  </sheets>
  <definedNames>
    <definedName name="_xlnm.Print_Titles" localSheetId="0">'СК-водостоки, циклотрон - Смета'!$17:$17</definedName>
    <definedName name="_xlnm.Print_Area" localSheetId="0">'СК-водостоки, циклотрон - Смета'!$A$1:$L$32</definedName>
  </definedNames>
  <calcPr calcId="191029"/>
</workbook>
</file>

<file path=xl/calcChain.xml><?xml version="1.0" encoding="utf-8"?>
<calcChain xmlns="http://schemas.openxmlformats.org/spreadsheetml/2006/main">
  <c r="K19" i="1" l="1"/>
  <c r="K18" i="1"/>
  <c r="K20" i="1" s="1"/>
  <c r="K23" i="1" l="1"/>
  <c r="K21" i="1"/>
  <c r="K24" i="1" l="1"/>
  <c r="K25" i="1" s="1"/>
  <c r="K22" i="1"/>
</calcChain>
</file>

<file path=xl/sharedStrings.xml><?xml version="1.0" encoding="utf-8"?>
<sst xmlns="http://schemas.openxmlformats.org/spreadsheetml/2006/main" count="77" uniqueCount="33">
  <si>
    <t>Приложение № 6</t>
  </si>
  <si>
    <t>Утверждено приказом № 841/пр от 23 декабря 2019 г. Минстроя РФ</t>
  </si>
  <si>
    <t>СОГЛАСОВАНО:</t>
  </si>
  <si>
    <t>УТВЕРЖДАЮ:</t>
  </si>
  <si>
    <t/>
  </si>
  <si>
    <t>"____" ________________ 2026 года</t>
  </si>
  <si>
    <t>ФТИ им. А.Ф. Иоффе РАН, по адресу: Санкт-Петербург, ул. Политехническая, д.26</t>
  </si>
  <si>
    <t>(наименование объекта)</t>
  </si>
  <si>
    <t>№п/п</t>
  </si>
  <si>
    <t>Номер сметы</t>
  </si>
  <si>
    <t>Наименование конструктивных решений (элементов), комплексов (видов) работ, оборудования</t>
  </si>
  <si>
    <t>Единица измерения</t>
  </si>
  <si>
    <t>Количество (объем работ)</t>
  </si>
  <si>
    <t>Цена на единицу измерения, без НДС руб.</t>
  </si>
  <si>
    <t>Стоимость всего, руб</t>
  </si>
  <si>
    <t>Страна происхождения оборудования</t>
  </si>
  <si>
    <t>1</t>
  </si>
  <si>
    <t>ЛС 1 Поз.: 1-9</t>
  </si>
  <si>
    <t>Монтаж водостоков</t>
  </si>
  <si>
    <t>м</t>
  </si>
  <si>
    <t>2</t>
  </si>
  <si>
    <t>ЛС 1 Поз.: 10-14</t>
  </si>
  <si>
    <t>Прочие работы /строительные/</t>
  </si>
  <si>
    <t>шт</t>
  </si>
  <si>
    <t>Итого по разделу 1 Новый раздел</t>
  </si>
  <si>
    <t>Сумма НДС (ставка 22%) по позициям:1-2</t>
  </si>
  <si>
    <t>Всего с НДС</t>
  </si>
  <si>
    <t>Итого по смете</t>
  </si>
  <si>
    <t>Составил:</t>
  </si>
  <si>
    <t>(должность, подпись, инициалы, фамилия)</t>
  </si>
  <si>
    <t>Проверил:</t>
  </si>
  <si>
    <t>Смета контракта</t>
  </si>
  <si>
    <t>Работы по устройству  водосточной системы в здании ФТИ им. А.Ф. Иоффе по адресу: г. Санкт-Петербург, ул. Политехническая, д. 26, литера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</si>
</sst>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rgb="FF000000"/>
      <name val="Calibri"/>
      <charset val="204"/>
    </font>
    <font>
      <sz val="9"/>
      <name val="Calibri"/>
      <charset val="204"/>
    </font>
    <font>
      <sz val="10"/>
      <color rgb="FF000000"/>
      <name val="Calibri"/>
      <charset val="204"/>
    </font>
    <font>
      <b/>
      <sz val="10"/>
      <color rgb="FF000000"/>
      <name val="Calibri"/>
      <charset val="204"/>
    </font>
    <font>
      <sz val="9"/>
      <color rgb="FF000000"/>
      <name val="Calibri"/>
      <charset val="204"/>
    </font>
    <font>
      <b/>
      <sz val="16"/>
      <color rgb="FF000000"/>
      <name val="Calibri"/>
      <charset val="204"/>
    </font>
    <font>
      <i/>
      <sz val="9"/>
      <color rgb="FF000000"/>
      <name val="Calibri"/>
      <charset val="204"/>
    </font>
    <font>
      <b/>
      <sz val="11"/>
      <color rgb="FF000000"/>
      <name val="Calibri"/>
      <charset val="204"/>
    </font>
    <font>
      <sz val="10"/>
      <name val="Calibri"/>
      <charset val="204"/>
    </font>
    <font>
      <i/>
      <sz val="9"/>
      <name val="Calibri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/>
    </xf>
    <xf numFmtId="1" fontId="2" fillId="0" borderId="6" xfId="0" applyNumberFormat="1" applyFont="1" applyBorder="1" applyAlignment="1">
      <alignment horizontal="center" vertical="top"/>
    </xf>
    <xf numFmtId="4" fontId="2" fillId="0" borderId="6" xfId="0" applyNumberFormat="1" applyFont="1" applyBorder="1" applyAlignment="1">
      <alignment horizontal="right" vertical="top"/>
    </xf>
    <xf numFmtId="43" fontId="2" fillId="0" borderId="6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4" fontId="3" fillId="0" borderId="3" xfId="0" applyNumberFormat="1" applyFont="1" applyBorder="1" applyAlignment="1">
      <alignment horizontal="right" vertical="top"/>
    </xf>
    <xf numFmtId="0" fontId="2" fillId="0" borderId="3" xfId="0" applyFont="1" applyBorder="1"/>
    <xf numFmtId="0" fontId="3" fillId="0" borderId="0" xfId="0" applyFont="1" applyAlignment="1">
      <alignment horizontal="left" vertical="top" wrapText="1"/>
    </xf>
    <xf numFmtId="4" fontId="2" fillId="0" borderId="3" xfId="0" applyNumberFormat="1" applyFont="1" applyBorder="1" applyAlignment="1">
      <alignment horizontal="right" vertical="top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3" fillId="0" borderId="10" xfId="0" applyNumberFormat="1" applyFont="1" applyBorder="1" applyAlignment="1">
      <alignment horizontal="left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12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left" vertical="top" wrapText="1"/>
    </xf>
    <xf numFmtId="49" fontId="2" fillId="0" borderId="11" xfId="0" applyNumberFormat="1" applyFont="1" applyBorder="1" applyAlignment="1">
      <alignment horizontal="left" vertical="top" wrapText="1"/>
    </xf>
    <xf numFmtId="49" fontId="2" fillId="0" borderId="12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6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view="pageBreakPreview" zoomScaleNormal="100" zoomScaleSheetLayoutView="100" workbookViewId="0">
      <selection activeCell="A12" sqref="A12:L12"/>
    </sheetView>
  </sheetViews>
  <sheetFormatPr defaultColWidth="8.88671875" defaultRowHeight="15" customHeight="1" x14ac:dyDescent="0.3"/>
  <cols>
    <col min="1" max="1" width="7.44140625" style="1" customWidth="1"/>
    <col min="2" max="2" width="9" customWidth="1"/>
    <col min="3" max="3" width="7.5546875" customWidth="1"/>
    <col min="4" max="4" width="10" customWidth="1"/>
    <col min="5" max="5" width="9.109375" customWidth="1"/>
    <col min="6" max="6" width="8.44140625" customWidth="1"/>
    <col min="7" max="7" width="7.33203125" customWidth="1"/>
    <col min="8" max="8" width="10.6640625" customWidth="1"/>
    <col min="9" max="9" width="11.33203125" customWidth="1"/>
    <col min="10" max="10" width="13.109375" customWidth="1"/>
    <col min="11" max="11" width="13.5546875" customWidth="1"/>
    <col min="12" max="12" width="20.88671875" customWidth="1"/>
    <col min="13" max="16" width="36.6640625" style="2" hidden="1" customWidth="1"/>
    <col min="17" max="18" width="38.88671875" style="2" hidden="1" customWidth="1"/>
    <col min="19" max="22" width="36.6640625" style="3" hidden="1" customWidth="1"/>
    <col min="23" max="24" width="38.88671875" style="3" hidden="1" customWidth="1"/>
    <col min="25" max="36" width="184.5546875" style="4" hidden="1" customWidth="1"/>
    <col min="37" max="37" width="184.5546875" style="2" hidden="1" customWidth="1"/>
    <col min="38" max="38" width="29.33203125" style="2" hidden="1" customWidth="1"/>
    <col min="39" max="39" width="69" style="2" hidden="1" customWidth="1"/>
    <col min="40" max="53" width="138.33203125" style="2" hidden="1" customWidth="1"/>
  </cols>
  <sheetData>
    <row r="1" spans="1:36" ht="15" customHeight="1" x14ac:dyDescent="0.3">
      <c r="A1"/>
      <c r="L1" s="5" t="s">
        <v>0</v>
      </c>
    </row>
    <row r="2" spans="1:36" ht="14.4" x14ac:dyDescent="0.3">
      <c r="L2" s="5" t="s">
        <v>1</v>
      </c>
    </row>
    <row r="3" spans="1:36" ht="14.4" x14ac:dyDescent="0.3">
      <c r="B3" s="6"/>
      <c r="C3" s="6"/>
      <c r="D3" s="6"/>
      <c r="E3" s="6"/>
      <c r="F3" s="6"/>
      <c r="G3" s="6"/>
      <c r="H3" s="6"/>
      <c r="I3" s="5"/>
    </row>
    <row r="4" spans="1:36" ht="15" customHeight="1" x14ac:dyDescent="0.3">
      <c r="A4"/>
      <c r="B4" s="1"/>
      <c r="C4" s="7" t="s">
        <v>2</v>
      </c>
      <c r="D4" s="1"/>
      <c r="F4" s="8"/>
      <c r="G4" s="6"/>
      <c r="H4" s="6"/>
      <c r="K4" s="67" t="s">
        <v>3</v>
      </c>
      <c r="L4" s="67"/>
    </row>
    <row r="5" spans="1:36" ht="14.25" customHeight="1" x14ac:dyDescent="0.3">
      <c r="A5" s="68"/>
      <c r="B5" s="68"/>
      <c r="C5" s="68"/>
      <c r="D5" s="68"/>
      <c r="E5" s="9"/>
      <c r="F5" s="9"/>
      <c r="G5" s="10"/>
      <c r="H5" s="10"/>
      <c r="I5" s="6"/>
      <c r="J5" s="6"/>
      <c r="K5" s="69"/>
      <c r="L5" s="69"/>
    </row>
    <row r="6" spans="1:36" ht="14.4" x14ac:dyDescent="0.3">
      <c r="A6" s="68"/>
      <c r="B6" s="68"/>
      <c r="C6" s="68"/>
      <c r="D6" s="68"/>
      <c r="E6" s="9"/>
      <c r="F6" s="9"/>
      <c r="G6" s="9"/>
      <c r="H6" s="9"/>
      <c r="I6" s="6"/>
      <c r="J6" s="6"/>
      <c r="K6" s="69"/>
      <c r="L6" s="69"/>
      <c r="M6" s="11" t="s">
        <v>4</v>
      </c>
      <c r="N6" s="11" t="s">
        <v>4</v>
      </c>
      <c r="O6" s="11" t="s">
        <v>4</v>
      </c>
      <c r="P6" s="11" t="s">
        <v>4</v>
      </c>
      <c r="Q6" s="11" t="s">
        <v>4</v>
      </c>
      <c r="R6" s="11" t="s">
        <v>4</v>
      </c>
    </row>
    <row r="7" spans="1:36" ht="14.4" x14ac:dyDescent="0.3">
      <c r="A7" s="63"/>
      <c r="B7" s="63"/>
      <c r="C7" s="63"/>
      <c r="D7" s="63"/>
      <c r="E7" s="12"/>
      <c r="F7" s="6"/>
      <c r="G7" s="6"/>
      <c r="H7" s="6"/>
      <c r="I7" s="6"/>
      <c r="J7" s="6"/>
      <c r="K7" s="63"/>
      <c r="L7" s="63"/>
      <c r="M7" s="11"/>
      <c r="N7" s="11"/>
      <c r="O7" s="11"/>
      <c r="P7" s="11"/>
      <c r="Q7" s="11"/>
      <c r="R7" s="11"/>
      <c r="S7" s="13" t="s">
        <v>4</v>
      </c>
      <c r="T7" s="13" t="s">
        <v>4</v>
      </c>
      <c r="U7" s="13" t="s">
        <v>4</v>
      </c>
      <c r="V7" s="13" t="s">
        <v>4</v>
      </c>
      <c r="W7" s="13" t="s">
        <v>4</v>
      </c>
      <c r="X7" s="13" t="s">
        <v>4</v>
      </c>
    </row>
    <row r="8" spans="1:36" ht="15.75" customHeight="1" x14ac:dyDescent="0.3">
      <c r="A8" s="14" t="s">
        <v>5</v>
      </c>
      <c r="B8" s="14"/>
      <c r="C8" s="14"/>
      <c r="D8" s="14"/>
      <c r="E8" s="6"/>
      <c r="F8" s="6"/>
      <c r="G8" s="6"/>
      <c r="H8" s="6"/>
      <c r="I8" s="15"/>
      <c r="J8" s="15"/>
      <c r="K8" s="6"/>
      <c r="L8" s="15" t="s">
        <v>5</v>
      </c>
      <c r="M8" s="11"/>
      <c r="N8" s="11"/>
      <c r="O8" s="11"/>
      <c r="P8" s="11"/>
      <c r="Q8" s="11"/>
      <c r="R8" s="11"/>
      <c r="S8" s="13"/>
      <c r="T8" s="13"/>
      <c r="U8" s="13"/>
      <c r="V8" s="13"/>
      <c r="W8" s="13"/>
      <c r="X8" s="13"/>
    </row>
    <row r="9" spans="1:36" ht="15.75" customHeight="1" x14ac:dyDescent="0.3">
      <c r="A9" s="16"/>
      <c r="B9" s="16"/>
      <c r="C9" s="16"/>
      <c r="D9" s="16"/>
      <c r="E9" s="17"/>
      <c r="F9" s="17"/>
      <c r="G9" s="17"/>
      <c r="H9" s="17"/>
      <c r="I9" s="17"/>
      <c r="J9" s="17"/>
      <c r="K9" s="17"/>
      <c r="L9" s="17"/>
      <c r="M9" s="11"/>
      <c r="N9" s="11"/>
      <c r="O9" s="11"/>
      <c r="P9" s="11"/>
      <c r="Q9" s="11"/>
      <c r="R9" s="11"/>
      <c r="S9" s="13"/>
      <c r="T9" s="13"/>
      <c r="U9" s="13"/>
      <c r="V9" s="13"/>
      <c r="W9" s="13"/>
      <c r="X9" s="13"/>
    </row>
    <row r="10" spans="1:36" ht="21" customHeight="1" x14ac:dyDescent="0.3">
      <c r="A10" s="64" t="s">
        <v>31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</row>
    <row r="11" spans="1:36" ht="14.4" x14ac:dyDescent="0.3">
      <c r="B11" s="1"/>
      <c r="C11" s="1"/>
      <c r="D11" s="1"/>
    </row>
    <row r="12" spans="1:36" ht="30.75" customHeight="1" x14ac:dyDescent="0.3">
      <c r="A12" s="65" t="s">
        <v>32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Y12" s="4" t="s">
        <v>6</v>
      </c>
      <c r="Z12" s="4" t="s">
        <v>4</v>
      </c>
      <c r="AA12" s="4" t="s">
        <v>4</v>
      </c>
      <c r="AB12" s="4" t="s">
        <v>4</v>
      </c>
      <c r="AC12" s="4" t="s">
        <v>4</v>
      </c>
      <c r="AD12" s="4" t="s">
        <v>4</v>
      </c>
      <c r="AE12" s="4" t="s">
        <v>4</v>
      </c>
      <c r="AF12" s="4" t="s">
        <v>4</v>
      </c>
      <c r="AG12" s="4" t="s">
        <v>4</v>
      </c>
      <c r="AH12" s="4" t="s">
        <v>4</v>
      </c>
      <c r="AI12" s="4" t="s">
        <v>4</v>
      </c>
      <c r="AJ12" s="4" t="s">
        <v>4</v>
      </c>
    </row>
    <row r="13" spans="1:36" ht="14.4" x14ac:dyDescent="0.3">
      <c r="A13" s="66" t="s">
        <v>7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36" ht="14.4" x14ac:dyDescent="0.3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pans="1:36" ht="26.25" customHeight="1" x14ac:dyDescent="0.3">
      <c r="A15" s="52" t="s">
        <v>8</v>
      </c>
      <c r="B15" s="57" t="s">
        <v>9</v>
      </c>
      <c r="C15" s="58"/>
      <c r="D15" s="59"/>
      <c r="E15" s="52" t="s">
        <v>10</v>
      </c>
      <c r="F15" s="52"/>
      <c r="G15" s="52"/>
      <c r="H15" s="52" t="s">
        <v>11</v>
      </c>
      <c r="I15" s="52" t="s">
        <v>12</v>
      </c>
      <c r="J15" s="48" t="s">
        <v>13</v>
      </c>
      <c r="K15" s="50" t="s">
        <v>14</v>
      </c>
      <c r="L15" s="52" t="s">
        <v>15</v>
      </c>
    </row>
    <row r="16" spans="1:36" ht="32.25" customHeight="1" x14ac:dyDescent="0.3">
      <c r="A16" s="52"/>
      <c r="B16" s="60"/>
      <c r="C16" s="61"/>
      <c r="D16" s="62"/>
      <c r="E16" s="52"/>
      <c r="F16" s="52"/>
      <c r="G16" s="52"/>
      <c r="H16" s="52"/>
      <c r="I16" s="52"/>
      <c r="J16" s="49"/>
      <c r="K16" s="51"/>
      <c r="L16" s="52"/>
    </row>
    <row r="17" spans="1:53" ht="14.4" x14ac:dyDescent="0.3">
      <c r="A17" s="19">
        <v>1</v>
      </c>
      <c r="B17" s="53">
        <v>2</v>
      </c>
      <c r="C17" s="54"/>
      <c r="D17" s="55"/>
      <c r="E17" s="56">
        <v>3</v>
      </c>
      <c r="F17" s="56"/>
      <c r="G17" s="56"/>
      <c r="H17" s="20">
        <v>4</v>
      </c>
      <c r="I17" s="20">
        <v>5</v>
      </c>
      <c r="J17" s="20">
        <v>6</v>
      </c>
      <c r="K17" s="20">
        <v>7</v>
      </c>
      <c r="L17" s="19">
        <v>8</v>
      </c>
    </row>
    <row r="18" spans="1:53" ht="14.4" x14ac:dyDescent="0.3">
      <c r="A18" s="22" t="s">
        <v>16</v>
      </c>
      <c r="B18" s="44" t="s">
        <v>17</v>
      </c>
      <c r="C18" s="45"/>
      <c r="D18" s="46"/>
      <c r="E18" s="47" t="s">
        <v>18</v>
      </c>
      <c r="F18" s="47"/>
      <c r="G18" s="47"/>
      <c r="H18" s="23" t="s">
        <v>19</v>
      </c>
      <c r="I18" s="24">
        <v>45</v>
      </c>
      <c r="J18" s="25">
        <v>1402.18</v>
      </c>
      <c r="K18" s="25">
        <f>I18*J18</f>
        <v>63098.100000000006</v>
      </c>
      <c r="L18" s="26"/>
      <c r="AK18" s="21"/>
      <c r="AL18" s="11" t="s">
        <v>17</v>
      </c>
      <c r="AM18" s="11" t="s">
        <v>18</v>
      </c>
    </row>
    <row r="19" spans="1:53" ht="14.4" x14ac:dyDescent="0.3">
      <c r="A19" s="22" t="s">
        <v>20</v>
      </c>
      <c r="B19" s="44" t="s">
        <v>21</v>
      </c>
      <c r="C19" s="45"/>
      <c r="D19" s="46"/>
      <c r="E19" s="47" t="s">
        <v>22</v>
      </c>
      <c r="F19" s="47"/>
      <c r="G19" s="47"/>
      <c r="H19" s="23" t="s">
        <v>23</v>
      </c>
      <c r="I19" s="24">
        <v>72</v>
      </c>
      <c r="J19" s="25">
        <v>1342.41</v>
      </c>
      <c r="K19" s="25">
        <f>I19*J19</f>
        <v>96653.52</v>
      </c>
      <c r="L19" s="26"/>
      <c r="AK19" s="21"/>
      <c r="AL19" s="11" t="s">
        <v>21</v>
      </c>
      <c r="AM19" s="11" t="s">
        <v>22</v>
      </c>
    </row>
    <row r="20" spans="1:53" ht="14.4" x14ac:dyDescent="0.3">
      <c r="A20" s="27"/>
      <c r="B20" s="37" t="s">
        <v>24</v>
      </c>
      <c r="C20" s="38"/>
      <c r="D20" s="38"/>
      <c r="E20" s="38"/>
      <c r="F20" s="38"/>
      <c r="G20" s="38"/>
      <c r="H20" s="38"/>
      <c r="I20" s="38"/>
      <c r="J20" s="39"/>
      <c r="K20" s="28">
        <f>SUM(K18:K19)</f>
        <v>159751.62</v>
      </c>
      <c r="L20" s="29"/>
      <c r="AK20" s="21"/>
      <c r="AL20" s="11"/>
      <c r="AM20" s="11"/>
      <c r="AN20" s="30" t="s">
        <v>24</v>
      </c>
    </row>
    <row r="21" spans="1:53" ht="14.4" x14ac:dyDescent="0.3">
      <c r="A21" s="27"/>
      <c r="B21" s="41" t="s">
        <v>25</v>
      </c>
      <c r="C21" s="42"/>
      <c r="D21" s="42"/>
      <c r="E21" s="42"/>
      <c r="F21" s="42"/>
      <c r="G21" s="42"/>
      <c r="H21" s="42"/>
      <c r="I21" s="42"/>
      <c r="J21" s="43"/>
      <c r="K21" s="31">
        <f>ROUND(K20*0.22,2)</f>
        <v>35145.360000000001</v>
      </c>
      <c r="L21" s="29"/>
      <c r="AK21" s="21"/>
      <c r="AL21" s="11"/>
      <c r="AM21" s="11"/>
      <c r="AN21" s="30"/>
      <c r="AO21" s="11" t="s">
        <v>25</v>
      </c>
    </row>
    <row r="22" spans="1:53" ht="14.4" x14ac:dyDescent="0.3">
      <c r="A22" s="27"/>
      <c r="B22" s="37" t="s">
        <v>26</v>
      </c>
      <c r="C22" s="38"/>
      <c r="D22" s="38"/>
      <c r="E22" s="38"/>
      <c r="F22" s="38"/>
      <c r="G22" s="38"/>
      <c r="H22" s="38"/>
      <c r="I22" s="38"/>
      <c r="J22" s="39"/>
      <c r="K22" s="28">
        <f>K20+K21</f>
        <v>194896.97999999998</v>
      </c>
      <c r="L22" s="29"/>
      <c r="AK22" s="21"/>
      <c r="AL22" s="11"/>
      <c r="AM22" s="11"/>
      <c r="AN22" s="30"/>
      <c r="AO22" s="11"/>
      <c r="AP22" s="30" t="s">
        <v>26</v>
      </c>
    </row>
    <row r="23" spans="1:53" ht="14.4" x14ac:dyDescent="0.3">
      <c r="A23" s="27"/>
      <c r="B23" s="37" t="s">
        <v>27</v>
      </c>
      <c r="C23" s="38"/>
      <c r="D23" s="38"/>
      <c r="E23" s="38"/>
      <c r="F23" s="38"/>
      <c r="G23" s="38"/>
      <c r="H23" s="38"/>
      <c r="I23" s="38"/>
      <c r="J23" s="39"/>
      <c r="K23" s="28">
        <f>K20</f>
        <v>159751.62</v>
      </c>
      <c r="L23" s="29"/>
      <c r="AQ23" s="30" t="s">
        <v>27</v>
      </c>
      <c r="AR23" s="30" t="s">
        <v>4</v>
      </c>
      <c r="AS23" s="30" t="s">
        <v>4</v>
      </c>
      <c r="AT23" s="30" t="s">
        <v>4</v>
      </c>
      <c r="AU23" s="30" t="s">
        <v>4</v>
      </c>
      <c r="AV23" s="30" t="s">
        <v>4</v>
      </c>
      <c r="AW23" s="30" t="s">
        <v>4</v>
      </c>
      <c r="AX23" s="30" t="s">
        <v>4</v>
      </c>
      <c r="AY23" s="30" t="s">
        <v>4</v>
      </c>
    </row>
    <row r="24" spans="1:53" ht="14.4" x14ac:dyDescent="0.3">
      <c r="A24" s="27"/>
      <c r="B24" s="41" t="s">
        <v>25</v>
      </c>
      <c r="C24" s="42"/>
      <c r="D24" s="42"/>
      <c r="E24" s="42"/>
      <c r="F24" s="42"/>
      <c r="G24" s="42"/>
      <c r="H24" s="42"/>
      <c r="I24" s="42"/>
      <c r="J24" s="43"/>
      <c r="K24" s="31">
        <f>K21</f>
        <v>35145.360000000001</v>
      </c>
      <c r="L24" s="29"/>
      <c r="AQ24" s="30"/>
      <c r="AR24" s="30"/>
      <c r="AS24" s="30"/>
      <c r="AT24" s="30"/>
      <c r="AU24" s="30"/>
      <c r="AV24" s="30"/>
      <c r="AW24" s="30"/>
      <c r="AX24" s="30"/>
      <c r="AY24" s="30"/>
      <c r="AZ24" s="11" t="s">
        <v>25</v>
      </c>
    </row>
    <row r="25" spans="1:53" ht="14.4" x14ac:dyDescent="0.3">
      <c r="A25" s="27"/>
      <c r="B25" s="37" t="s">
        <v>26</v>
      </c>
      <c r="C25" s="38"/>
      <c r="D25" s="38"/>
      <c r="E25" s="38"/>
      <c r="F25" s="38"/>
      <c r="G25" s="38"/>
      <c r="H25" s="38"/>
      <c r="I25" s="38"/>
      <c r="J25" s="39"/>
      <c r="K25" s="28">
        <f>K23+K24</f>
        <v>194896.97999999998</v>
      </c>
      <c r="L25" s="29"/>
      <c r="AQ25" s="30"/>
      <c r="AR25" s="30"/>
      <c r="AS25" s="30"/>
      <c r="AT25" s="30"/>
      <c r="AU25" s="30"/>
      <c r="AV25" s="30"/>
      <c r="AW25" s="30"/>
      <c r="AX25" s="30"/>
      <c r="AY25" s="30"/>
      <c r="AZ25" s="11"/>
      <c r="BA25" s="30" t="s">
        <v>26</v>
      </c>
    </row>
    <row r="26" spans="1:53" ht="14.4" x14ac:dyDescent="0.3">
      <c r="B26" s="1"/>
      <c r="C26" s="1"/>
      <c r="D26" s="1"/>
    </row>
    <row r="27" spans="1:53" ht="14.4" x14ac:dyDescent="0.3">
      <c r="B27" s="1"/>
      <c r="C27" s="1"/>
      <c r="D27" s="1"/>
    </row>
    <row r="28" spans="1:53" ht="15" customHeight="1" x14ac:dyDescent="0.3">
      <c r="A28"/>
      <c r="B28" s="1"/>
      <c r="C28" s="32" t="s">
        <v>28</v>
      </c>
      <c r="D28" s="33"/>
      <c r="E28" s="34"/>
      <c r="F28" s="34"/>
      <c r="G28" s="34"/>
      <c r="H28" s="34"/>
      <c r="I28" s="34"/>
      <c r="J28" s="34"/>
      <c r="K28" s="32"/>
    </row>
    <row r="29" spans="1:53" ht="14.4" x14ac:dyDescent="0.3">
      <c r="B29" s="1"/>
      <c r="C29" s="1"/>
      <c r="D29" s="40" t="s">
        <v>29</v>
      </c>
      <c r="E29" s="40"/>
      <c r="F29" s="40"/>
      <c r="G29" s="40"/>
      <c r="H29" s="40"/>
      <c r="I29" s="40"/>
      <c r="J29" s="40"/>
      <c r="K29" s="40"/>
      <c r="L29" s="35"/>
    </row>
    <row r="30" spans="1:53" ht="14.4" x14ac:dyDescent="0.3">
      <c r="B30" s="1"/>
      <c r="C30" s="1"/>
      <c r="D30" s="1"/>
      <c r="E30" s="6"/>
      <c r="F30" s="6"/>
      <c r="G30" s="6"/>
      <c r="H30" s="6"/>
      <c r="I30" s="6"/>
      <c r="J30" s="6"/>
      <c r="K30" s="6"/>
    </row>
    <row r="31" spans="1:53" ht="15" customHeight="1" x14ac:dyDescent="0.3">
      <c r="A31"/>
      <c r="B31" s="1"/>
      <c r="C31" s="32" t="s">
        <v>30</v>
      </c>
      <c r="D31" s="33"/>
      <c r="G31" s="36"/>
      <c r="H31" s="36"/>
      <c r="I31" s="36"/>
      <c r="K31" s="32"/>
    </row>
    <row r="32" spans="1:53" ht="14.4" x14ac:dyDescent="0.3">
      <c r="B32" s="1"/>
      <c r="C32" s="1"/>
      <c r="D32" s="40" t="s">
        <v>29</v>
      </c>
      <c r="E32" s="40"/>
      <c r="F32" s="40"/>
      <c r="G32" s="40"/>
      <c r="H32" s="40"/>
      <c r="I32" s="40"/>
      <c r="J32" s="40"/>
      <c r="K32" s="40"/>
    </row>
    <row r="33" spans="2:4" ht="14.4" x14ac:dyDescent="0.3">
      <c r="B33" s="1"/>
      <c r="C33" s="1"/>
      <c r="D33" s="1"/>
    </row>
    <row r="34" spans="2:4" ht="14.4" x14ac:dyDescent="0.3">
      <c r="B34" s="1"/>
      <c r="C34" s="1"/>
      <c r="D34" s="1"/>
    </row>
    <row r="35" spans="2:4" ht="14.4" x14ac:dyDescent="0.3">
      <c r="B35" s="1"/>
      <c r="C35" s="1"/>
      <c r="D35" s="1"/>
    </row>
  </sheetData>
  <mergeCells count="32">
    <mergeCell ref="K4:L4"/>
    <mergeCell ref="A5:D5"/>
    <mergeCell ref="K5:L5"/>
    <mergeCell ref="A6:D6"/>
    <mergeCell ref="K6:L6"/>
    <mergeCell ref="A7:D7"/>
    <mergeCell ref="K7:L7"/>
    <mergeCell ref="A10:L10"/>
    <mergeCell ref="A12:L12"/>
    <mergeCell ref="A13:L13"/>
    <mergeCell ref="K15:K16"/>
    <mergeCell ref="L15:L16"/>
    <mergeCell ref="B17:D17"/>
    <mergeCell ref="E17:G17"/>
    <mergeCell ref="A15:A16"/>
    <mergeCell ref="B15:D16"/>
    <mergeCell ref="E15:G16"/>
    <mergeCell ref="H15:H16"/>
    <mergeCell ref="I15:I16"/>
    <mergeCell ref="B18:D18"/>
    <mergeCell ref="E18:G18"/>
    <mergeCell ref="B19:D19"/>
    <mergeCell ref="E19:G19"/>
    <mergeCell ref="J15:J16"/>
    <mergeCell ref="B25:J25"/>
    <mergeCell ref="D29:K29"/>
    <mergeCell ref="D32:K32"/>
    <mergeCell ref="B20:J20"/>
    <mergeCell ref="B21:J21"/>
    <mergeCell ref="B22:J22"/>
    <mergeCell ref="B23:J23"/>
    <mergeCell ref="B24:J24"/>
  </mergeCells>
  <pageMargins left="0.78740155696868896" right="0.31496062874794001" top="0.31496062874794001" bottom="0.31496062874794001" header="0.19685038924217199" footer="0.19685038924217199"/>
  <pageSetup paperSize="9" scale="71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СК-водостоки, циклотрон - Смета</vt:lpstr>
      <vt:lpstr>'СК-водостоки, циклотрон - Смета'!Заголовки_для_печати</vt:lpstr>
      <vt:lpstr>'СК-водостоки, циклотрон - Смета'!Область_печати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Антонина Ивановна Ленковец</dc:creator>
  <cp:lastModifiedBy>Анастасия Сергеевна Васьковская</cp:lastModifiedBy>
  <cp:lastPrinted>2026-07-31T07:45:59Z</cp:lastPrinted>
  <dcterms:created xsi:type="dcterms:W3CDTF">2020-09-30T08:50:27Z</dcterms:created>
  <dcterms:modified xsi:type="dcterms:W3CDTF">2026-08-03T12:11:46Z</dcterms:modified>
</cp:coreProperties>
</file>