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223 ФЗ\Закупка газа ПРОПАН-БУТАН 223фз ПОВТОР\"/>
    </mc:Choice>
  </mc:AlternateContent>
  <bookViews>
    <workbookView xWindow="0" yWindow="0" windowWidth="17715" windowHeight="9810"/>
  </bookViews>
  <sheets>
    <sheet name="Лист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 s="1"/>
  <c r="J5" i="1" l="1"/>
  <c r="L5" i="1" l="1"/>
</calcChain>
</file>

<file path=xl/sharedStrings.xml><?xml version="1.0" encoding="utf-8"?>
<sst xmlns="http://schemas.openxmlformats.org/spreadsheetml/2006/main" count="22" uniqueCount="22">
  <si>
    <t>№п/п</t>
  </si>
  <si>
    <t>Единица измерения</t>
  </si>
  <si>
    <t>Кол-во</t>
  </si>
  <si>
    <t>Метод определения и  обоснования цены</t>
  </si>
  <si>
    <t>Коэффициент вариации V, %</t>
  </si>
  <si>
    <t xml:space="preserve"> Источник информации №1 </t>
  </si>
  <si>
    <t>Источник информации №2</t>
  </si>
  <si>
    <t>Источник информации №3</t>
  </si>
  <si>
    <t xml:space="preserve">Значение коэффициента вариации не превышает 33%, совокупность ценовых значений является однородной.								</t>
  </si>
  <si>
    <t xml:space="preserve"> Цена товара за ед. в соответствии с источниками информации, руб. </t>
  </si>
  <si>
    <t>Средняя цена товара за ед. в соответствии с источниками информации, руб.</t>
  </si>
  <si>
    <t>Приложение №2</t>
  </si>
  <si>
    <t>л</t>
  </si>
  <si>
    <t>Наименование</t>
  </si>
  <si>
    <t>Метод сопоставимых рыночных цен (анализа рынка) (п. 10.2.31. Положения о закупке товаров, работ, услуг для нужд Федерального бюджетного учреждения здравоохранения «Центр гигиены и эпидемиологии в Ставропольском крае»)</t>
  </si>
  <si>
    <t>Расчетная цена товара Заказчика, руб.</t>
  </si>
  <si>
    <t xml:space="preserve">Пропан-бутан технический </t>
  </si>
  <si>
    <t>19.20.31</t>
  </si>
  <si>
    <t>ОКПД2</t>
  </si>
  <si>
    <t>Обоснование начальной (максимальной) цены договора
на поставку пропан-бутана технического для нужд ФБУЗ «Центр гигиены и эпидемиологии в Ставропольском крае»</t>
  </si>
  <si>
    <t>Начальная (максимальная) цена договора, руб.:</t>
  </si>
  <si>
    <t>Начальная (максимальная) цена договора, установленная заказчиком: 23 332,50 рублей (Двадцать три тысячи триста тридцать два рубля 50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</si>
</sst>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color indexed="8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2" fontId="6" fillId="0" borderId="0" xfId="0" applyNumberFormat="1" applyFont="1" applyAlignment="1">
      <alignment horizontal="center" vertical="center"/>
    </xf>
    <xf numFmtId="2" fontId="6" fillId="0" borderId="0" xfId="5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/>
    </xf>
    <xf numFmtId="1" fontId="13" fillId="0" borderId="2" xfId="2" applyNumberFormat="1" applyFont="1" applyFill="1" applyBorder="1" applyAlignment="1" applyProtection="1">
      <alignment horizontal="center" vertical="center" wrapText="1"/>
      <protection locked="0"/>
    </xf>
    <xf numFmtId="1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43" fontId="9" fillId="0" borderId="2" xfId="5" applyFont="1" applyBorder="1" applyAlignment="1">
      <alignment horizontal="center" vertical="center"/>
    </xf>
    <xf numFmtId="2" fontId="9" fillId="0" borderId="2" xfId="5" applyNumberFormat="1" applyFont="1" applyFill="1" applyBorder="1" applyAlignment="1">
      <alignment horizontal="center" vertical="center"/>
    </xf>
    <xf numFmtId="43" fontId="5" fillId="0" borderId="2" xfId="5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4"/>
    <cellStyle name="Обычный 2 2" xfId="6"/>
    <cellStyle name="Обычный 3" xfId="8"/>
    <cellStyle name="Обычный 4" xfId="1"/>
    <cellStyle name="Обычный 4 2" xfId="3"/>
    <cellStyle name="Обычный 5" xfId="2"/>
    <cellStyle name="Финансовый" xfId="5" builtinId="3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75" zoomScaleNormal="75" workbookViewId="0">
      <selection activeCell="K10" sqref="K10"/>
    </sheetView>
  </sheetViews>
  <sheetFormatPr defaultColWidth="8.85546875" defaultRowHeight="58.15" customHeight="1" x14ac:dyDescent="0.3"/>
  <cols>
    <col min="1" max="1" width="5.42578125" style="2" customWidth="1"/>
    <col min="2" max="2" width="27.28515625" style="4" customWidth="1"/>
    <col min="3" max="3" width="13.42578125" style="4" customWidth="1"/>
    <col min="4" max="4" width="13.5703125" style="5" customWidth="1"/>
    <col min="5" max="5" width="8.85546875" style="1" customWidth="1"/>
    <col min="6" max="6" width="29.5703125" style="1" customWidth="1"/>
    <col min="7" max="7" width="13.5703125" style="3" customWidth="1"/>
    <col min="8" max="9" width="12.85546875" style="3" customWidth="1"/>
    <col min="10" max="10" width="20.42578125" style="3" customWidth="1"/>
    <col min="11" max="11" width="17.5703125" style="3" customWidth="1"/>
    <col min="12" max="14" width="17" style="6" customWidth="1"/>
    <col min="15" max="15" width="17.7109375" style="1" customWidth="1"/>
    <col min="16" max="16" width="15.42578125" style="1" customWidth="1"/>
    <col min="17" max="18" width="20.28515625" style="1" customWidth="1"/>
    <col min="19" max="19" width="18.28515625" style="1" customWidth="1"/>
    <col min="20" max="20" width="17.85546875" style="1" customWidth="1"/>
    <col min="21" max="16384" width="8.85546875" style="1"/>
  </cols>
  <sheetData>
    <row r="1" spans="1:14" ht="50.25" customHeight="1" x14ac:dyDescent="0.3">
      <c r="L1" s="6" t="s">
        <v>11</v>
      </c>
    </row>
    <row r="2" spans="1:14" ht="58.15" customHeight="1" x14ac:dyDescent="0.3">
      <c r="A2" s="29" t="s">
        <v>0</v>
      </c>
      <c r="B2" s="35" t="s">
        <v>19</v>
      </c>
      <c r="C2" s="36"/>
      <c r="D2" s="36"/>
      <c r="E2" s="36"/>
      <c r="F2" s="36"/>
      <c r="G2" s="36"/>
      <c r="H2" s="36"/>
      <c r="I2" s="36"/>
      <c r="J2" s="36"/>
      <c r="K2" s="36"/>
      <c r="L2" s="37"/>
      <c r="M2" s="1"/>
      <c r="N2" s="10"/>
    </row>
    <row r="3" spans="1:14" ht="45" customHeight="1" x14ac:dyDescent="0.3">
      <c r="A3" s="30"/>
      <c r="B3" s="32" t="s">
        <v>13</v>
      </c>
      <c r="C3" s="32" t="s">
        <v>18</v>
      </c>
      <c r="D3" s="32" t="s">
        <v>1</v>
      </c>
      <c r="E3" s="32" t="s">
        <v>2</v>
      </c>
      <c r="F3" s="32" t="s">
        <v>3</v>
      </c>
      <c r="G3" s="28" t="s">
        <v>9</v>
      </c>
      <c r="H3" s="28"/>
      <c r="I3" s="28"/>
      <c r="J3" s="28" t="s">
        <v>10</v>
      </c>
      <c r="K3" s="28" t="s">
        <v>15</v>
      </c>
      <c r="L3" s="28" t="s">
        <v>4</v>
      </c>
      <c r="M3" s="1"/>
      <c r="N3" s="1"/>
    </row>
    <row r="4" spans="1:14" ht="45.75" customHeight="1" x14ac:dyDescent="0.3">
      <c r="A4" s="31"/>
      <c r="B4" s="33"/>
      <c r="C4" s="34"/>
      <c r="D4" s="34"/>
      <c r="E4" s="34"/>
      <c r="F4" s="34"/>
      <c r="G4" s="12" t="s">
        <v>5</v>
      </c>
      <c r="H4" s="12" t="s">
        <v>6</v>
      </c>
      <c r="I4" s="12" t="s">
        <v>7</v>
      </c>
      <c r="J4" s="28"/>
      <c r="K4" s="28"/>
      <c r="L4" s="28"/>
      <c r="M4" s="1"/>
      <c r="N4" s="1"/>
    </row>
    <row r="5" spans="1:14" ht="144" customHeight="1" x14ac:dyDescent="0.3">
      <c r="A5" s="13">
        <v>1</v>
      </c>
      <c r="B5" s="11" t="s">
        <v>16</v>
      </c>
      <c r="C5" s="23" t="s">
        <v>17</v>
      </c>
      <c r="D5" s="14" t="s">
        <v>12</v>
      </c>
      <c r="E5" s="15">
        <v>250</v>
      </c>
      <c r="F5" s="16" t="s">
        <v>14</v>
      </c>
      <c r="G5" s="17">
        <v>94</v>
      </c>
      <c r="H5" s="17">
        <v>86</v>
      </c>
      <c r="I5" s="17">
        <v>100</v>
      </c>
      <c r="J5" s="17">
        <f>(G5+H5+I5)/3</f>
        <v>93.333333333333329</v>
      </c>
      <c r="K5" s="18">
        <f>J5*E5-0.83</f>
        <v>23332.50333333333</v>
      </c>
      <c r="L5" s="19">
        <f>STDEV(G5,H5,I5)/AVERAGE(G5,H5,I5)*100</f>
        <v>7.5254669663233855</v>
      </c>
      <c r="M5" s="7"/>
      <c r="N5" s="7"/>
    </row>
    <row r="6" spans="1:14" ht="27.75" customHeight="1" x14ac:dyDescent="0.3">
      <c r="A6" s="24" t="s">
        <v>20</v>
      </c>
      <c r="B6" s="25"/>
      <c r="C6" s="25"/>
      <c r="D6" s="26"/>
      <c r="E6" s="26"/>
      <c r="F6" s="26"/>
      <c r="G6" s="26"/>
      <c r="H6" s="26"/>
      <c r="I6" s="26"/>
      <c r="J6" s="26"/>
      <c r="K6" s="20">
        <f>K5</f>
        <v>23332.50333333333</v>
      </c>
      <c r="L6" s="21"/>
      <c r="M6" s="8"/>
      <c r="N6" s="8"/>
    </row>
    <row r="7" spans="1:14" ht="51.75" customHeight="1" x14ac:dyDescent="0.3">
      <c r="A7" s="22"/>
      <c r="B7" s="38" t="s">
        <v>21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8"/>
      <c r="N7" s="8"/>
    </row>
    <row r="8" spans="1:14" ht="58.15" customHeight="1" x14ac:dyDescent="0.3">
      <c r="A8" s="27" t="s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9"/>
      <c r="N8" s="9"/>
    </row>
  </sheetData>
  <mergeCells count="14">
    <mergeCell ref="A6:J6"/>
    <mergeCell ref="A8:L8"/>
    <mergeCell ref="G3:I3"/>
    <mergeCell ref="J3:J4"/>
    <mergeCell ref="K3:K4"/>
    <mergeCell ref="A2:A4"/>
    <mergeCell ref="L3:L4"/>
    <mergeCell ref="B3:B4"/>
    <mergeCell ref="E3:E4"/>
    <mergeCell ref="F3:F4"/>
    <mergeCell ref="B2:L2"/>
    <mergeCell ref="D3:D4"/>
    <mergeCell ref="B7:L7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Надирова К.А.</dc:creator>
  <cp:lastModifiedBy>Шелкунова И.Н.</cp:lastModifiedBy>
  <dcterms:created xsi:type="dcterms:W3CDTF">2026-03-23T11:59:26Z</dcterms:created>
  <dcterms:modified xsi:type="dcterms:W3CDTF">2026-07-20T15:30:16Z</dcterms:modified>
</cp:coreProperties>
</file>