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430"/>
  <workbookPr filterPrivacy="1" defaultThemeVersion="124226"/>
  <xr:revisionPtr revIDLastSave="0" documentId="13_ncr:1_{579DCEC1-3075-4761-B0AF-FEBE63B5198D}" xr6:coauthVersionLast="47" xr6:coauthVersionMax="47" xr10:uidLastSave="{00000000-0000-0000-0000-000000000000}"/>
  <bookViews>
    <workbookView xWindow="756" yWindow="1344" windowWidth="22284" windowHeight="11616" xr2:uid="{00000000-000D-0000-FFFF-FFFF00000000}"/>
  </bookViews>
  <sheets>
    <sheet name="Прил1Расчет НМЦК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6" i="6" l="1"/>
  <c r="H6" i="6" l="1"/>
  <c r="G6" i="6"/>
  <c r="J4" i="6" l="1"/>
  <c r="J6" i="6" l="1"/>
  <c r="K6" i="6" s="1"/>
  <c r="L6" i="6" s="1"/>
  <c r="J5" i="6"/>
  <c r="M5" i="6"/>
  <c r="N5" i="6" s="1"/>
  <c r="O5" i="6" s="1"/>
  <c r="P5" i="6" s="1"/>
  <c r="M4" i="6"/>
  <c r="N4" i="6" s="1"/>
  <c r="O4" i="6" s="1"/>
  <c r="P4" i="6" s="1"/>
  <c r="K4" i="6"/>
  <c r="L4" i="6" s="1"/>
  <c r="P6" i="6" l="1"/>
  <c r="L8" i="6" s="1"/>
  <c r="K5" i="6"/>
  <c r="L5" i="6" s="1"/>
</calcChain>
</file>

<file path=xl/sharedStrings.xml><?xml version="1.0" encoding="utf-8"?>
<sst xmlns="http://schemas.openxmlformats.org/spreadsheetml/2006/main" count="32" uniqueCount="30">
  <si>
    <t>№</t>
  </si>
  <si>
    <t>Ед. изм</t>
  </si>
  <si>
    <t>Коммерческие предложения (руб./ед.изм.)</t>
  </si>
  <si>
    <t>Однородность совокупности значений выявленных цен, используемых в расчете Н(М)ЦК, ЦКЕП</t>
  </si>
  <si>
    <t xml:space="preserve">Средняя арифметическая цена за единицу     &lt;ц&gt; </t>
  </si>
  <si>
    <t>Среднее квадратичное отклонение</t>
  </si>
  <si>
    <r>
      <rPr>
        <b/>
        <sz val="12"/>
        <color indexed="8"/>
        <rFont val="Times New Roman"/>
        <family val="1"/>
        <charset val="204"/>
      </rPr>
      <t>Расчет Н(М)ЦК по формуле</t>
    </r>
    <r>
      <rPr>
        <sz val="12"/>
        <color indexed="8"/>
        <rFont val="Times New Roman"/>
        <family val="1"/>
        <charset val="204"/>
      </rPr>
      <t xml:space="preserve">                   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</si>
  <si>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Цена за единицу изм. (руб.)</t>
  </si>
  <si>
    <t>Цена за единицу изм. с округле-нием (вниз) до сотых долей после запятой (руб.)</t>
  </si>
  <si>
    <t>Н(М)ЦК, ЦКЕП контракта с учетом округле-ния цены за единицу (руб.)</t>
  </si>
  <si>
    <t>В результате проведенного расчета Н(М)ЦК, ЦКЕП контракта составила:</t>
  </si>
  <si>
    <t>рублей</t>
  </si>
  <si>
    <t>Обоснование начальной (максимальной) цены контракта</t>
  </si>
  <si>
    <t>Кол-во*</t>
  </si>
  <si>
    <t>Н(М)ЦК, ЦКЕП, определяемая методом сопоставимых рыночных цен (анализа рынка)**</t>
  </si>
  <si>
    <t>Всего</t>
  </si>
  <si>
    <t>Начальная (максимальная) цена контракта рассчитана методом сопоставимых рыночных цен (анализа рынка) согласно Методическим рекомендациям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исполнителем), утвержденным Приказом Министерства экономического развития Российской Федерации от 2.10.2013 г. №567. Согласно информации полученной путем запроса ценовых предложений.</t>
  </si>
  <si>
    <r>
      <t xml:space="preserve">коэффициент вариации цен V (%)           </t>
    </r>
    <r>
      <rPr>
        <i/>
        <sz val="10"/>
        <rFont val="Times New Roman"/>
        <family val="1"/>
        <charset val="204"/>
      </rPr>
      <t xml:space="preserve">                               (не должен превышать 33%)</t>
    </r>
  </si>
  <si>
    <t>НМЦК сформирована с учетом расходов на уплату таможенных пошлин, налогов и других обязательных платежей.</t>
  </si>
  <si>
    <t>ОКПД-2</t>
  </si>
  <si>
    <t xml:space="preserve">** При определении Н(М)ЦК, ЦКЕП контракта Заказчиком применяется Приказ Минэкономразвития России от 02.10.2013 N 567 "Об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исполнителем)". Данный Приказ не учитывает, что применение утвержденных формул определения Н(М)ЦК, ЦКЕП, может привести к формированию цены контракта и цены за единицу товара (работы, услуги) с дробными значениями (количество знаков после запятой превышает 2). Большинство бухгалтерских программ, а также программное обеспечение реестра контрактов не позволяет проводить операции с такими значениями. Поэтому в случае необходимости Заказчиком применяется округление  (вниз) таких показателей. </t>
  </si>
  <si>
    <t>Наименование товаров                       (работ, услуг)</t>
  </si>
  <si>
    <t>шт.</t>
  </si>
  <si>
    <t>Руководствуясь положениями ст. 34 Бюджетного кодекса РФ Заказчик для размещения закупки применяет минимальную цену из полученных коммерческих предложений.</t>
  </si>
  <si>
    <t>26.51.53.140</t>
  </si>
  <si>
    <t>Поставщик 1 (вх. №308кс от 15.05.2026)</t>
  </si>
  <si>
    <t>Поставщик 2 (вх. №309кс от 15.05.2026)</t>
  </si>
  <si>
    <t>Поставщик 3 (вх. №310кс от 15.05.2026)</t>
  </si>
  <si>
    <t>Хроматографическая (капиллярная) колонка для анализа кислотных соединений</t>
  </si>
  <si>
    <t>Хроматографическая (капиллярная) колонка для анализа полярных соединений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</si>
</sst>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#,##0.000000000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b/>
      <sz val="20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20"/>
      <color indexed="8"/>
      <name val="Times New Roman"/>
      <family val="1"/>
      <charset val="204"/>
    </font>
    <font>
      <sz val="20"/>
      <color theme="1"/>
      <name val="Calibri"/>
      <family val="2"/>
      <scheme val="minor"/>
    </font>
    <font>
      <sz val="8"/>
      <name val="Calibri"/>
      <family val="2"/>
      <scheme val="minor"/>
    </font>
    <font>
      <b/>
      <u/>
      <sz val="16"/>
      <color theme="1"/>
      <name val="Times New Roman"/>
      <family val="1"/>
      <charset val="204"/>
    </font>
    <font>
      <b/>
      <u/>
      <sz val="16"/>
      <color theme="1"/>
      <name val="Calibri"/>
      <family val="2"/>
      <charset val="204"/>
      <scheme val="minor"/>
    </font>
    <font>
      <b/>
      <u/>
      <sz val="14"/>
      <color theme="1"/>
      <name val="Times New Roman"/>
      <family val="1"/>
      <charset val="204"/>
    </font>
    <font>
      <b/>
      <u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1" fillId="0" borderId="0"/>
    <xf numFmtId="0" fontId="11" fillId="0" borderId="0" applyNumberFormat="0" applyFill="0" applyBorder="0" applyAlignment="0" applyProtection="0"/>
  </cellStyleXfs>
  <cellXfs count="82">
    <xf numFmtId="0" fontId="0" fillId="0" borderId="0" xfId="0"/>
    <xf numFmtId="0" fontId="5" fillId="0" borderId="0" xfId="2" applyFont="1"/>
    <xf numFmtId="0" fontId="9" fillId="0" borderId="8" xfId="2" applyFont="1" applyBorder="1" applyAlignment="1">
      <alignment vertical="center"/>
    </xf>
    <xf numFmtId="0" fontId="10" fillId="0" borderId="8" xfId="2" applyFont="1" applyBorder="1" applyAlignment="1">
      <alignment vertical="center"/>
    </xf>
    <xf numFmtId="0" fontId="9" fillId="0" borderId="0" xfId="2" applyFont="1" applyAlignment="1">
      <alignment horizontal="left" wrapText="1"/>
    </xf>
    <xf numFmtId="0" fontId="3" fillId="0" borderId="0" xfId="2" applyFont="1" applyAlignment="1">
      <alignment vertical="center"/>
    </xf>
    <xf numFmtId="0" fontId="9" fillId="0" borderId="0" xfId="2" applyFont="1" applyAlignment="1">
      <alignment horizontal="left" wrapText="1"/>
    </xf>
    <xf numFmtId="0" fontId="11" fillId="0" borderId="0" xfId="3" applyAlignment="1">
      <alignment horizontal="left" wrapText="1"/>
    </xf>
    <xf numFmtId="0" fontId="11" fillId="0" borderId="0" xfId="3"/>
    <xf numFmtId="2" fontId="5" fillId="0" borderId="0" xfId="2" applyNumberFormat="1" applyFont="1"/>
    <xf numFmtId="2" fontId="10" fillId="0" borderId="8" xfId="2" applyNumberFormat="1" applyFont="1" applyBorder="1" applyAlignment="1">
      <alignment vertical="center"/>
    </xf>
    <xf numFmtId="2" fontId="12" fillId="0" borderId="0" xfId="2" applyNumberFormat="1" applyFont="1" applyAlignment="1">
      <alignment vertical="center"/>
    </xf>
    <xf numFmtId="0" fontId="9" fillId="0" borderId="0" xfId="2" applyFont="1" applyBorder="1" applyAlignment="1">
      <alignment horizontal="right" vertical="center"/>
    </xf>
    <xf numFmtId="0" fontId="9" fillId="0" borderId="0" xfId="2" applyFont="1" applyBorder="1" applyAlignment="1">
      <alignment vertical="center"/>
    </xf>
    <xf numFmtId="0" fontId="10" fillId="0" borderId="0" xfId="2" applyFont="1" applyBorder="1" applyAlignment="1">
      <alignment vertical="center"/>
    </xf>
    <xf numFmtId="2" fontId="10" fillId="0" borderId="0" xfId="2" applyNumberFormat="1" applyFont="1" applyBorder="1" applyAlignment="1">
      <alignment vertical="center"/>
    </xf>
    <xf numFmtId="164" fontId="6" fillId="0" borderId="0" xfId="2" applyNumberFormat="1" applyFont="1" applyAlignment="1">
      <alignment horizontal="left" wrapText="1"/>
    </xf>
    <xf numFmtId="0" fontId="17" fillId="0" borderId="0" xfId="2" applyFont="1"/>
    <xf numFmtId="0" fontId="14" fillId="0" borderId="3" xfId="2" applyFont="1" applyBorder="1" applyAlignment="1">
      <alignment horizontal="center" vertical="top" wrapText="1"/>
    </xf>
    <xf numFmtId="0" fontId="9" fillId="0" borderId="0" xfId="2" applyFont="1" applyAlignment="1">
      <alignment horizontal="left" wrapText="1"/>
    </xf>
    <xf numFmtId="0" fontId="5" fillId="0" borderId="0" xfId="2" applyFont="1" applyAlignment="1">
      <alignment vertical="center"/>
    </xf>
    <xf numFmtId="0" fontId="14" fillId="0" borderId="3" xfId="2" applyFont="1" applyFill="1" applyBorder="1" applyAlignment="1">
      <alignment horizontal="center" vertical="top" wrapText="1"/>
    </xf>
    <xf numFmtId="0" fontId="4" fillId="0" borderId="3" xfId="2" applyFont="1" applyBorder="1" applyAlignment="1">
      <alignment horizontal="center" vertical="top" wrapText="1"/>
    </xf>
    <xf numFmtId="0" fontId="6" fillId="0" borderId="3" xfId="2" applyFont="1" applyBorder="1" applyAlignment="1">
      <alignment horizontal="center" vertical="top" wrapText="1"/>
    </xf>
    <xf numFmtId="0" fontId="16" fillId="0" borderId="10" xfId="2" applyFont="1" applyFill="1" applyBorder="1" applyAlignment="1">
      <alignment horizontal="center" vertical="top" wrapText="1"/>
    </xf>
    <xf numFmtId="0" fontId="13" fillId="0" borderId="4" xfId="0" applyFont="1" applyBorder="1" applyAlignment="1">
      <alignment horizontal="left" vertical="center" wrapText="1"/>
    </xf>
    <xf numFmtId="0" fontId="16" fillId="0" borderId="4" xfId="2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4" fontId="13" fillId="0" borderId="4" xfId="0" applyNumberFormat="1" applyFont="1" applyBorder="1" applyAlignment="1">
      <alignment horizontal="center" vertical="center"/>
    </xf>
    <xf numFmtId="4" fontId="16" fillId="0" borderId="4" xfId="2" applyNumberFormat="1" applyFont="1" applyBorder="1" applyAlignment="1">
      <alignment horizontal="center" vertical="center" wrapText="1"/>
    </xf>
    <xf numFmtId="4" fontId="16" fillId="0" borderId="4" xfId="2" applyNumberFormat="1" applyFont="1" applyBorder="1" applyAlignment="1">
      <alignment horizontal="center" vertical="center"/>
    </xf>
    <xf numFmtId="4" fontId="7" fillId="0" borderId="4" xfId="2" applyNumberFormat="1" applyFont="1" applyBorder="1" applyAlignment="1">
      <alignment horizontal="center" vertical="center" wrapText="1"/>
    </xf>
    <xf numFmtId="4" fontId="4" fillId="0" borderId="1" xfId="2" applyNumberFormat="1" applyFont="1" applyBorder="1" applyAlignment="1">
      <alignment horizontal="center" vertical="center" wrapText="1"/>
    </xf>
    <xf numFmtId="0" fontId="6" fillId="0" borderId="0" xfId="2" applyFont="1"/>
    <xf numFmtId="0" fontId="14" fillId="0" borderId="0" xfId="2" applyFont="1"/>
    <xf numFmtId="0" fontId="17" fillId="0" borderId="6" xfId="2" applyFont="1" applyBorder="1"/>
    <xf numFmtId="4" fontId="13" fillId="0" borderId="1" xfId="2" applyNumberFormat="1" applyFont="1" applyBorder="1" applyAlignment="1">
      <alignment horizontal="center" vertical="center" wrapText="1"/>
    </xf>
    <xf numFmtId="4" fontId="16" fillId="0" borderId="1" xfId="2" applyNumberFormat="1" applyFont="1" applyBorder="1" applyAlignment="1">
      <alignment horizontal="center" vertical="center" wrapText="1"/>
    </xf>
    <xf numFmtId="165" fontId="13" fillId="0" borderId="1" xfId="2" applyNumberFormat="1" applyFont="1" applyFill="1" applyBorder="1" applyAlignment="1">
      <alignment horizontal="center" vertical="center" wrapText="1"/>
    </xf>
    <xf numFmtId="4" fontId="3" fillId="0" borderId="1" xfId="2" applyNumberFormat="1" applyFont="1" applyBorder="1" applyAlignment="1">
      <alignment horizontal="center" vertical="center" wrapText="1"/>
    </xf>
    <xf numFmtId="0" fontId="14" fillId="0" borderId="2" xfId="2" applyFont="1" applyFill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16" fillId="0" borderId="7" xfId="2" applyFont="1" applyFill="1" applyBorder="1" applyAlignment="1">
      <alignment horizontal="center" vertical="center" wrapText="1"/>
    </xf>
    <xf numFmtId="4" fontId="19" fillId="0" borderId="0" xfId="2" applyNumberFormat="1" applyFont="1" applyAlignment="1">
      <alignment vertical="center"/>
    </xf>
    <xf numFmtId="0" fontId="3" fillId="0" borderId="1" xfId="0" applyFont="1" applyFill="1" applyBorder="1" applyAlignment="1">
      <alignment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7" fillId="0" borderId="0" xfId="2" applyFont="1" applyFill="1"/>
    <xf numFmtId="0" fontId="9" fillId="0" borderId="0" xfId="2" applyFont="1" applyFill="1" applyBorder="1" applyAlignment="1">
      <alignment horizontal="right" vertical="center"/>
    </xf>
    <xf numFmtId="0" fontId="9" fillId="0" borderId="0" xfId="2" applyFont="1" applyFill="1" applyAlignment="1">
      <alignment horizontal="left" wrapText="1"/>
    </xf>
    <xf numFmtId="0" fontId="11" fillId="0" borderId="0" xfId="3" applyFill="1" applyAlignment="1">
      <alignment horizontal="left" wrapText="1"/>
    </xf>
    <xf numFmtId="0" fontId="11" fillId="0" borderId="0" xfId="3" applyFill="1"/>
    <xf numFmtId="0" fontId="5" fillId="0" borderId="0" xfId="2" applyFont="1" applyFill="1"/>
    <xf numFmtId="0" fontId="9" fillId="0" borderId="0" xfId="2" applyFont="1" applyAlignment="1">
      <alignment horizontal="left" wrapText="1"/>
    </xf>
    <xf numFmtId="0" fontId="3" fillId="0" borderId="1" xfId="0" applyFont="1" applyBorder="1" applyAlignment="1">
      <alignment horizontal="center" vertical="center" wrapText="1"/>
    </xf>
    <xf numFmtId="0" fontId="14" fillId="2" borderId="3" xfId="2" applyFont="1" applyFill="1" applyBorder="1" applyAlignment="1">
      <alignment horizontal="center" vertical="top" wrapText="1"/>
    </xf>
    <xf numFmtId="4" fontId="13" fillId="2" borderId="1" xfId="2" applyNumberFormat="1" applyFont="1" applyFill="1" applyBorder="1" applyAlignment="1">
      <alignment horizontal="center" vertical="center" wrapText="1"/>
    </xf>
    <xf numFmtId="4" fontId="13" fillId="2" borderId="4" xfId="0" applyNumberFormat="1" applyFont="1" applyFill="1" applyBorder="1" applyAlignment="1">
      <alignment horizontal="center" vertical="center"/>
    </xf>
    <xf numFmtId="0" fontId="10" fillId="0" borderId="0" xfId="2" applyFont="1" applyAlignment="1">
      <alignment vertical="center"/>
    </xf>
    <xf numFmtId="2" fontId="10" fillId="0" borderId="0" xfId="2" applyNumberFormat="1" applyFont="1" applyAlignment="1">
      <alignment vertical="center"/>
    </xf>
    <xf numFmtId="0" fontId="23" fillId="0" borderId="0" xfId="2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4" fontId="13" fillId="0" borderId="1" xfId="2" applyNumberFormat="1" applyFont="1" applyFill="1" applyBorder="1" applyAlignment="1">
      <alignment horizontal="center" vertical="center" wrapText="1"/>
    </xf>
    <xf numFmtId="4" fontId="13" fillId="0" borderId="4" xfId="0" applyNumberFormat="1" applyFont="1" applyFill="1" applyBorder="1" applyAlignment="1">
      <alignment horizontal="center" vertical="center"/>
    </xf>
    <xf numFmtId="0" fontId="20" fillId="0" borderId="5" xfId="2" applyFont="1" applyFill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/>
    </xf>
    <xf numFmtId="0" fontId="9" fillId="0" borderId="0" xfId="2" applyFont="1" applyAlignment="1">
      <alignment horizontal="left" wrapText="1"/>
    </xf>
    <xf numFmtId="0" fontId="0" fillId="0" borderId="0" xfId="0" applyAlignment="1">
      <alignment horizontal="left" wrapText="1"/>
    </xf>
    <xf numFmtId="0" fontId="3" fillId="0" borderId="0" xfId="2" applyFont="1" applyAlignment="1">
      <alignment horizontal="left" vertical="top" wrapText="1"/>
    </xf>
    <xf numFmtId="0" fontId="3" fillId="0" borderId="0" xfId="2" applyFont="1" applyAlignment="1">
      <alignment horizontal="left" wrapText="1"/>
    </xf>
    <xf numFmtId="0" fontId="18" fillId="0" borderId="8" xfId="2" applyFont="1" applyBorder="1" applyAlignment="1">
      <alignment horizontal="right" vertical="center"/>
    </xf>
    <xf numFmtId="0" fontId="14" fillId="0" borderId="1" xfId="2" applyFont="1" applyFill="1" applyBorder="1" applyAlignment="1">
      <alignment horizontal="center" vertical="center" wrapText="1"/>
    </xf>
    <xf numFmtId="0" fontId="14" fillId="0" borderId="3" xfId="2" applyFont="1" applyFill="1" applyBorder="1" applyAlignment="1">
      <alignment horizontal="center" vertical="center" wrapText="1"/>
    </xf>
    <xf numFmtId="0" fontId="14" fillId="0" borderId="9" xfId="2" applyFont="1" applyFill="1" applyBorder="1" applyAlignment="1">
      <alignment horizontal="center" vertical="center" wrapText="1"/>
    </xf>
    <xf numFmtId="0" fontId="14" fillId="0" borderId="2" xfId="2" applyFont="1" applyBorder="1" applyAlignment="1">
      <alignment horizontal="center" vertical="center" wrapText="1"/>
    </xf>
    <xf numFmtId="0" fontId="14" fillId="0" borderId="6" xfId="2" applyFont="1" applyBorder="1" applyAlignment="1">
      <alignment horizontal="center" vertical="center" wrapText="1"/>
    </xf>
    <xf numFmtId="0" fontId="14" fillId="0" borderId="7" xfId="2" applyFont="1" applyBorder="1" applyAlignment="1">
      <alignment horizontal="center" vertical="center" wrapText="1"/>
    </xf>
    <xf numFmtId="2" fontId="14" fillId="0" borderId="1" xfId="2" applyNumberFormat="1" applyFont="1" applyFill="1" applyBorder="1" applyAlignment="1">
      <alignment horizontal="center" vertical="top" wrapText="1"/>
    </xf>
    <xf numFmtId="0" fontId="8" fillId="0" borderId="1" xfId="2" applyFont="1" applyBorder="1" applyAlignment="1">
      <alignment horizontal="center" vertical="top" wrapText="1"/>
    </xf>
    <xf numFmtId="0" fontId="0" fillId="0" borderId="4" xfId="0" applyBorder="1" applyAlignment="1">
      <alignment horizontal="center" vertical="center" wrapText="1"/>
    </xf>
    <xf numFmtId="0" fontId="25" fillId="0" borderId="0" xfId="2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7" fillId="0" borderId="0" xfId="0" applyFont="1" applyAlignment="1">
      <alignment vertical="center"/>
    </xf>
  </cellXfs>
  <cellStyles count="4">
    <cellStyle name="Гиперссылка" xfId="3" builtinId="8"/>
    <cellStyle name="Обычный" xfId="0" builtinId="0"/>
    <cellStyle name="Обычный 2" xfId="1" xr:uid="{00000000-0005-0000-0000-000002000000}"/>
    <cellStyle name="Обычный 3" xfId="2" xr:uid="{00000000-0005-0000-0000-000003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19050</xdr:colOff>
      <xdr:row>2</xdr:row>
      <xdr:rowOff>952500</xdr:rowOff>
    </xdr:from>
    <xdr:to>
      <xdr:col>11</xdr:col>
      <xdr:colOff>1435100</xdr:colOff>
      <xdr:row>2</xdr:row>
      <xdr:rowOff>1304925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74050" y="1689100"/>
          <a:ext cx="14160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19050</xdr:colOff>
      <xdr:row>2</xdr:row>
      <xdr:rowOff>923925</xdr:rowOff>
    </xdr:from>
    <xdr:to>
      <xdr:col>10</xdr:col>
      <xdr:colOff>1019175</xdr:colOff>
      <xdr:row>2</xdr:row>
      <xdr:rowOff>1362075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25325" y="3333750"/>
          <a:ext cx="10001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114300</xdr:colOff>
      <xdr:row>2</xdr:row>
      <xdr:rowOff>1950720</xdr:rowOff>
    </xdr:from>
    <xdr:to>
      <xdr:col>12</xdr:col>
      <xdr:colOff>1877060</xdr:colOff>
      <xdr:row>2</xdr:row>
      <xdr:rowOff>2446020</xdr:rowOff>
    </xdr:to>
    <xdr:pic>
      <xdr:nvPicPr>
        <xdr:cNvPr id="4" name="Picture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21340" y="2448560"/>
          <a:ext cx="176276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398780</xdr:colOff>
      <xdr:row>2</xdr:row>
      <xdr:rowOff>1806575</xdr:rowOff>
    </xdr:from>
    <xdr:to>
      <xdr:col>12</xdr:col>
      <xdr:colOff>551180</xdr:colOff>
      <xdr:row>2</xdr:row>
      <xdr:rowOff>2035175</xdr:rowOff>
    </xdr:to>
    <xdr:pic>
      <xdr:nvPicPr>
        <xdr:cNvPr id="5" name="Picture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05820" y="2304415"/>
          <a:ext cx="152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28"/>
  <sheetViews>
    <sheetView tabSelected="1" zoomScale="75" zoomScaleNormal="75" workbookViewId="0">
      <selection activeCell="I3" sqref="I3"/>
    </sheetView>
  </sheetViews>
  <sheetFormatPr defaultRowHeight="13.2" x14ac:dyDescent="0.25"/>
  <cols>
    <col min="1" max="1" width="3.44140625" style="1" customWidth="1"/>
    <col min="2" max="2" width="3.109375" style="1" customWidth="1"/>
    <col min="3" max="3" width="28.33203125" style="51" customWidth="1"/>
    <col min="4" max="4" width="12.109375" style="1" bestFit="1" customWidth="1"/>
    <col min="5" max="5" width="9.33203125" style="1" bestFit="1" customWidth="1"/>
    <col min="6" max="6" width="7.88671875" style="1" customWidth="1"/>
    <col min="7" max="7" width="14.109375" style="1" customWidth="1"/>
    <col min="8" max="8" width="13.33203125" style="1" customWidth="1"/>
    <col min="9" max="9" width="13" style="1" customWidth="1"/>
    <col min="10" max="10" width="15.6640625" style="33" customWidth="1"/>
    <col min="11" max="11" width="15.6640625" style="1" customWidth="1"/>
    <col min="12" max="12" width="22" style="1" customWidth="1"/>
    <col min="13" max="13" width="28.88671875" style="1" customWidth="1"/>
    <col min="14" max="14" width="13.44140625" style="1" customWidth="1"/>
    <col min="15" max="15" width="12.88671875" style="1" customWidth="1"/>
    <col min="16" max="16" width="14" style="1" customWidth="1"/>
    <col min="17" max="145" width="9.109375" style="1"/>
    <col min="146" max="146" width="3.109375" style="1" customWidth="1"/>
    <col min="147" max="147" width="44.5546875" style="1" customWidth="1"/>
    <col min="148" max="148" width="34.5546875" style="1" customWidth="1"/>
    <col min="149" max="149" width="12.109375" style="1" customWidth="1"/>
    <col min="150" max="150" width="8.5546875" style="1" customWidth="1"/>
    <col min="151" max="151" width="22.5546875" style="1" customWidth="1"/>
    <col min="152" max="152" width="17.5546875" style="1" customWidth="1"/>
    <col min="153" max="153" width="18.5546875" style="1" customWidth="1"/>
    <col min="154" max="154" width="19.88671875" style="1" customWidth="1"/>
    <col min="155" max="155" width="18.5546875" style="1" customWidth="1"/>
    <col min="156" max="156" width="30.109375" style="1" customWidth="1"/>
    <col min="157" max="157" width="40.44140625" style="1" customWidth="1"/>
    <col min="158" max="158" width="23.5546875" style="1" customWidth="1"/>
    <col min="159" max="159" width="21.44140625" style="1" customWidth="1"/>
    <col min="160" max="160" width="23.88671875" style="1" customWidth="1"/>
    <col min="161" max="162" width="0" style="1" hidden="1" customWidth="1"/>
    <col min="163" max="401" width="9.109375" style="1"/>
    <col min="402" max="402" width="3.109375" style="1" customWidth="1"/>
    <col min="403" max="403" width="44.5546875" style="1" customWidth="1"/>
    <col min="404" max="404" width="34.5546875" style="1" customWidth="1"/>
    <col min="405" max="405" width="12.109375" style="1" customWidth="1"/>
    <col min="406" max="406" width="8.5546875" style="1" customWidth="1"/>
    <col min="407" max="407" width="22.5546875" style="1" customWidth="1"/>
    <col min="408" max="408" width="17.5546875" style="1" customWidth="1"/>
    <col min="409" max="409" width="18.5546875" style="1" customWidth="1"/>
    <col min="410" max="410" width="19.88671875" style="1" customWidth="1"/>
    <col min="411" max="411" width="18.5546875" style="1" customWidth="1"/>
    <col min="412" max="412" width="30.109375" style="1" customWidth="1"/>
    <col min="413" max="413" width="40.44140625" style="1" customWidth="1"/>
    <col min="414" max="414" width="23.5546875" style="1" customWidth="1"/>
    <col min="415" max="415" width="21.44140625" style="1" customWidth="1"/>
    <col min="416" max="416" width="23.88671875" style="1" customWidth="1"/>
    <col min="417" max="418" width="0" style="1" hidden="1" customWidth="1"/>
    <col min="419" max="657" width="9.109375" style="1"/>
    <col min="658" max="658" width="3.109375" style="1" customWidth="1"/>
    <col min="659" max="659" width="44.5546875" style="1" customWidth="1"/>
    <col min="660" max="660" width="34.5546875" style="1" customWidth="1"/>
    <col min="661" max="661" width="12.109375" style="1" customWidth="1"/>
    <col min="662" max="662" width="8.5546875" style="1" customWidth="1"/>
    <col min="663" max="663" width="22.5546875" style="1" customWidth="1"/>
    <col min="664" max="664" width="17.5546875" style="1" customWidth="1"/>
    <col min="665" max="665" width="18.5546875" style="1" customWidth="1"/>
    <col min="666" max="666" width="19.88671875" style="1" customWidth="1"/>
    <col min="667" max="667" width="18.5546875" style="1" customWidth="1"/>
    <col min="668" max="668" width="30.109375" style="1" customWidth="1"/>
    <col min="669" max="669" width="40.44140625" style="1" customWidth="1"/>
    <col min="670" max="670" width="23.5546875" style="1" customWidth="1"/>
    <col min="671" max="671" width="21.44140625" style="1" customWidth="1"/>
    <col min="672" max="672" width="23.88671875" style="1" customWidth="1"/>
    <col min="673" max="674" width="0" style="1" hidden="1" customWidth="1"/>
    <col min="675" max="913" width="9.109375" style="1"/>
    <col min="914" max="914" width="3.109375" style="1" customWidth="1"/>
    <col min="915" max="915" width="44.5546875" style="1" customWidth="1"/>
    <col min="916" max="916" width="34.5546875" style="1" customWidth="1"/>
    <col min="917" max="917" width="12.109375" style="1" customWidth="1"/>
    <col min="918" max="918" width="8.5546875" style="1" customWidth="1"/>
    <col min="919" max="919" width="22.5546875" style="1" customWidth="1"/>
    <col min="920" max="920" width="17.5546875" style="1" customWidth="1"/>
    <col min="921" max="921" width="18.5546875" style="1" customWidth="1"/>
    <col min="922" max="922" width="19.88671875" style="1" customWidth="1"/>
    <col min="923" max="923" width="18.5546875" style="1" customWidth="1"/>
    <col min="924" max="924" width="30.109375" style="1" customWidth="1"/>
    <col min="925" max="925" width="40.44140625" style="1" customWidth="1"/>
    <col min="926" max="926" width="23.5546875" style="1" customWidth="1"/>
    <col min="927" max="927" width="21.44140625" style="1" customWidth="1"/>
    <col min="928" max="928" width="23.88671875" style="1" customWidth="1"/>
    <col min="929" max="930" width="0" style="1" hidden="1" customWidth="1"/>
    <col min="931" max="1169" width="9.109375" style="1"/>
    <col min="1170" max="1170" width="3.109375" style="1" customWidth="1"/>
    <col min="1171" max="1171" width="44.5546875" style="1" customWidth="1"/>
    <col min="1172" max="1172" width="34.5546875" style="1" customWidth="1"/>
    <col min="1173" max="1173" width="12.109375" style="1" customWidth="1"/>
    <col min="1174" max="1174" width="8.5546875" style="1" customWidth="1"/>
    <col min="1175" max="1175" width="22.5546875" style="1" customWidth="1"/>
    <col min="1176" max="1176" width="17.5546875" style="1" customWidth="1"/>
    <col min="1177" max="1177" width="18.5546875" style="1" customWidth="1"/>
    <col min="1178" max="1178" width="19.88671875" style="1" customWidth="1"/>
    <col min="1179" max="1179" width="18.5546875" style="1" customWidth="1"/>
    <col min="1180" max="1180" width="30.109375" style="1" customWidth="1"/>
    <col min="1181" max="1181" width="40.44140625" style="1" customWidth="1"/>
    <col min="1182" max="1182" width="23.5546875" style="1" customWidth="1"/>
    <col min="1183" max="1183" width="21.44140625" style="1" customWidth="1"/>
    <col min="1184" max="1184" width="23.88671875" style="1" customWidth="1"/>
    <col min="1185" max="1186" width="0" style="1" hidden="1" customWidth="1"/>
    <col min="1187" max="1425" width="9.109375" style="1"/>
    <col min="1426" max="1426" width="3.109375" style="1" customWidth="1"/>
    <col min="1427" max="1427" width="44.5546875" style="1" customWidth="1"/>
    <col min="1428" max="1428" width="34.5546875" style="1" customWidth="1"/>
    <col min="1429" max="1429" width="12.109375" style="1" customWidth="1"/>
    <col min="1430" max="1430" width="8.5546875" style="1" customWidth="1"/>
    <col min="1431" max="1431" width="22.5546875" style="1" customWidth="1"/>
    <col min="1432" max="1432" width="17.5546875" style="1" customWidth="1"/>
    <col min="1433" max="1433" width="18.5546875" style="1" customWidth="1"/>
    <col min="1434" max="1434" width="19.88671875" style="1" customWidth="1"/>
    <col min="1435" max="1435" width="18.5546875" style="1" customWidth="1"/>
    <col min="1436" max="1436" width="30.109375" style="1" customWidth="1"/>
    <col min="1437" max="1437" width="40.44140625" style="1" customWidth="1"/>
    <col min="1438" max="1438" width="23.5546875" style="1" customWidth="1"/>
    <col min="1439" max="1439" width="21.44140625" style="1" customWidth="1"/>
    <col min="1440" max="1440" width="23.88671875" style="1" customWidth="1"/>
    <col min="1441" max="1442" width="0" style="1" hidden="1" customWidth="1"/>
    <col min="1443" max="1681" width="9.109375" style="1"/>
    <col min="1682" max="1682" width="3.109375" style="1" customWidth="1"/>
    <col min="1683" max="1683" width="44.5546875" style="1" customWidth="1"/>
    <col min="1684" max="1684" width="34.5546875" style="1" customWidth="1"/>
    <col min="1685" max="1685" width="12.109375" style="1" customWidth="1"/>
    <col min="1686" max="1686" width="8.5546875" style="1" customWidth="1"/>
    <col min="1687" max="1687" width="22.5546875" style="1" customWidth="1"/>
    <col min="1688" max="1688" width="17.5546875" style="1" customWidth="1"/>
    <col min="1689" max="1689" width="18.5546875" style="1" customWidth="1"/>
    <col min="1690" max="1690" width="19.88671875" style="1" customWidth="1"/>
    <col min="1691" max="1691" width="18.5546875" style="1" customWidth="1"/>
    <col min="1692" max="1692" width="30.109375" style="1" customWidth="1"/>
    <col min="1693" max="1693" width="40.44140625" style="1" customWidth="1"/>
    <col min="1694" max="1694" width="23.5546875" style="1" customWidth="1"/>
    <col min="1695" max="1695" width="21.44140625" style="1" customWidth="1"/>
    <col min="1696" max="1696" width="23.88671875" style="1" customWidth="1"/>
    <col min="1697" max="1698" width="0" style="1" hidden="1" customWidth="1"/>
    <col min="1699" max="1937" width="9.109375" style="1"/>
    <col min="1938" max="1938" width="3.109375" style="1" customWidth="1"/>
    <col min="1939" max="1939" width="44.5546875" style="1" customWidth="1"/>
    <col min="1940" max="1940" width="34.5546875" style="1" customWidth="1"/>
    <col min="1941" max="1941" width="12.109375" style="1" customWidth="1"/>
    <col min="1942" max="1942" width="8.5546875" style="1" customWidth="1"/>
    <col min="1943" max="1943" width="22.5546875" style="1" customWidth="1"/>
    <col min="1944" max="1944" width="17.5546875" style="1" customWidth="1"/>
    <col min="1945" max="1945" width="18.5546875" style="1" customWidth="1"/>
    <col min="1946" max="1946" width="19.88671875" style="1" customWidth="1"/>
    <col min="1947" max="1947" width="18.5546875" style="1" customWidth="1"/>
    <col min="1948" max="1948" width="30.109375" style="1" customWidth="1"/>
    <col min="1949" max="1949" width="40.44140625" style="1" customWidth="1"/>
    <col min="1950" max="1950" width="23.5546875" style="1" customWidth="1"/>
    <col min="1951" max="1951" width="21.44140625" style="1" customWidth="1"/>
    <col min="1952" max="1952" width="23.88671875" style="1" customWidth="1"/>
    <col min="1953" max="1954" width="0" style="1" hidden="1" customWidth="1"/>
    <col min="1955" max="2193" width="9.109375" style="1"/>
    <col min="2194" max="2194" width="3.109375" style="1" customWidth="1"/>
    <col min="2195" max="2195" width="44.5546875" style="1" customWidth="1"/>
    <col min="2196" max="2196" width="34.5546875" style="1" customWidth="1"/>
    <col min="2197" max="2197" width="12.109375" style="1" customWidth="1"/>
    <col min="2198" max="2198" width="8.5546875" style="1" customWidth="1"/>
    <col min="2199" max="2199" width="22.5546875" style="1" customWidth="1"/>
    <col min="2200" max="2200" width="17.5546875" style="1" customWidth="1"/>
    <col min="2201" max="2201" width="18.5546875" style="1" customWidth="1"/>
    <col min="2202" max="2202" width="19.88671875" style="1" customWidth="1"/>
    <col min="2203" max="2203" width="18.5546875" style="1" customWidth="1"/>
    <col min="2204" max="2204" width="30.109375" style="1" customWidth="1"/>
    <col min="2205" max="2205" width="40.44140625" style="1" customWidth="1"/>
    <col min="2206" max="2206" width="23.5546875" style="1" customWidth="1"/>
    <col min="2207" max="2207" width="21.44140625" style="1" customWidth="1"/>
    <col min="2208" max="2208" width="23.88671875" style="1" customWidth="1"/>
    <col min="2209" max="2210" width="0" style="1" hidden="1" customWidth="1"/>
    <col min="2211" max="2449" width="9.109375" style="1"/>
    <col min="2450" max="2450" width="3.109375" style="1" customWidth="1"/>
    <col min="2451" max="2451" width="44.5546875" style="1" customWidth="1"/>
    <col min="2452" max="2452" width="34.5546875" style="1" customWidth="1"/>
    <col min="2453" max="2453" width="12.109375" style="1" customWidth="1"/>
    <col min="2454" max="2454" width="8.5546875" style="1" customWidth="1"/>
    <col min="2455" max="2455" width="22.5546875" style="1" customWidth="1"/>
    <col min="2456" max="2456" width="17.5546875" style="1" customWidth="1"/>
    <col min="2457" max="2457" width="18.5546875" style="1" customWidth="1"/>
    <col min="2458" max="2458" width="19.88671875" style="1" customWidth="1"/>
    <col min="2459" max="2459" width="18.5546875" style="1" customWidth="1"/>
    <col min="2460" max="2460" width="30.109375" style="1" customWidth="1"/>
    <col min="2461" max="2461" width="40.44140625" style="1" customWidth="1"/>
    <col min="2462" max="2462" width="23.5546875" style="1" customWidth="1"/>
    <col min="2463" max="2463" width="21.44140625" style="1" customWidth="1"/>
    <col min="2464" max="2464" width="23.88671875" style="1" customWidth="1"/>
    <col min="2465" max="2466" width="0" style="1" hidden="1" customWidth="1"/>
    <col min="2467" max="2705" width="9.109375" style="1"/>
    <col min="2706" max="2706" width="3.109375" style="1" customWidth="1"/>
    <col min="2707" max="2707" width="44.5546875" style="1" customWidth="1"/>
    <col min="2708" max="2708" width="34.5546875" style="1" customWidth="1"/>
    <col min="2709" max="2709" width="12.109375" style="1" customWidth="1"/>
    <col min="2710" max="2710" width="8.5546875" style="1" customWidth="1"/>
    <col min="2711" max="2711" width="22.5546875" style="1" customWidth="1"/>
    <col min="2712" max="2712" width="17.5546875" style="1" customWidth="1"/>
    <col min="2713" max="2713" width="18.5546875" style="1" customWidth="1"/>
    <col min="2714" max="2714" width="19.88671875" style="1" customWidth="1"/>
    <col min="2715" max="2715" width="18.5546875" style="1" customWidth="1"/>
    <col min="2716" max="2716" width="30.109375" style="1" customWidth="1"/>
    <col min="2717" max="2717" width="40.44140625" style="1" customWidth="1"/>
    <col min="2718" max="2718" width="23.5546875" style="1" customWidth="1"/>
    <col min="2719" max="2719" width="21.44140625" style="1" customWidth="1"/>
    <col min="2720" max="2720" width="23.88671875" style="1" customWidth="1"/>
    <col min="2721" max="2722" width="0" style="1" hidden="1" customWidth="1"/>
    <col min="2723" max="2961" width="9.109375" style="1"/>
    <col min="2962" max="2962" width="3.109375" style="1" customWidth="1"/>
    <col min="2963" max="2963" width="44.5546875" style="1" customWidth="1"/>
    <col min="2964" max="2964" width="34.5546875" style="1" customWidth="1"/>
    <col min="2965" max="2965" width="12.109375" style="1" customWidth="1"/>
    <col min="2966" max="2966" width="8.5546875" style="1" customWidth="1"/>
    <col min="2967" max="2967" width="22.5546875" style="1" customWidth="1"/>
    <col min="2968" max="2968" width="17.5546875" style="1" customWidth="1"/>
    <col min="2969" max="2969" width="18.5546875" style="1" customWidth="1"/>
    <col min="2970" max="2970" width="19.88671875" style="1" customWidth="1"/>
    <col min="2971" max="2971" width="18.5546875" style="1" customWidth="1"/>
    <col min="2972" max="2972" width="30.109375" style="1" customWidth="1"/>
    <col min="2973" max="2973" width="40.44140625" style="1" customWidth="1"/>
    <col min="2974" max="2974" width="23.5546875" style="1" customWidth="1"/>
    <col min="2975" max="2975" width="21.44140625" style="1" customWidth="1"/>
    <col min="2976" max="2976" width="23.88671875" style="1" customWidth="1"/>
    <col min="2977" max="2978" width="0" style="1" hidden="1" customWidth="1"/>
    <col min="2979" max="3217" width="9.109375" style="1"/>
    <col min="3218" max="3218" width="3.109375" style="1" customWidth="1"/>
    <col min="3219" max="3219" width="44.5546875" style="1" customWidth="1"/>
    <col min="3220" max="3220" width="34.5546875" style="1" customWidth="1"/>
    <col min="3221" max="3221" width="12.109375" style="1" customWidth="1"/>
    <col min="3222" max="3222" width="8.5546875" style="1" customWidth="1"/>
    <col min="3223" max="3223" width="22.5546875" style="1" customWidth="1"/>
    <col min="3224" max="3224" width="17.5546875" style="1" customWidth="1"/>
    <col min="3225" max="3225" width="18.5546875" style="1" customWidth="1"/>
    <col min="3226" max="3226" width="19.88671875" style="1" customWidth="1"/>
    <col min="3227" max="3227" width="18.5546875" style="1" customWidth="1"/>
    <col min="3228" max="3228" width="30.109375" style="1" customWidth="1"/>
    <col min="3229" max="3229" width="40.44140625" style="1" customWidth="1"/>
    <col min="3230" max="3230" width="23.5546875" style="1" customWidth="1"/>
    <col min="3231" max="3231" width="21.44140625" style="1" customWidth="1"/>
    <col min="3232" max="3232" width="23.88671875" style="1" customWidth="1"/>
    <col min="3233" max="3234" width="0" style="1" hidden="1" customWidth="1"/>
    <col min="3235" max="3473" width="9.109375" style="1"/>
    <col min="3474" max="3474" width="3.109375" style="1" customWidth="1"/>
    <col min="3475" max="3475" width="44.5546875" style="1" customWidth="1"/>
    <col min="3476" max="3476" width="34.5546875" style="1" customWidth="1"/>
    <col min="3477" max="3477" width="12.109375" style="1" customWidth="1"/>
    <col min="3478" max="3478" width="8.5546875" style="1" customWidth="1"/>
    <col min="3479" max="3479" width="22.5546875" style="1" customWidth="1"/>
    <col min="3480" max="3480" width="17.5546875" style="1" customWidth="1"/>
    <col min="3481" max="3481" width="18.5546875" style="1" customWidth="1"/>
    <col min="3482" max="3482" width="19.88671875" style="1" customWidth="1"/>
    <col min="3483" max="3483" width="18.5546875" style="1" customWidth="1"/>
    <col min="3484" max="3484" width="30.109375" style="1" customWidth="1"/>
    <col min="3485" max="3485" width="40.44140625" style="1" customWidth="1"/>
    <col min="3486" max="3486" width="23.5546875" style="1" customWidth="1"/>
    <col min="3487" max="3487" width="21.44140625" style="1" customWidth="1"/>
    <col min="3488" max="3488" width="23.88671875" style="1" customWidth="1"/>
    <col min="3489" max="3490" width="0" style="1" hidden="1" customWidth="1"/>
    <col min="3491" max="3729" width="9.109375" style="1"/>
    <col min="3730" max="3730" width="3.109375" style="1" customWidth="1"/>
    <col min="3731" max="3731" width="44.5546875" style="1" customWidth="1"/>
    <col min="3732" max="3732" width="34.5546875" style="1" customWidth="1"/>
    <col min="3733" max="3733" width="12.109375" style="1" customWidth="1"/>
    <col min="3734" max="3734" width="8.5546875" style="1" customWidth="1"/>
    <col min="3735" max="3735" width="22.5546875" style="1" customWidth="1"/>
    <col min="3736" max="3736" width="17.5546875" style="1" customWidth="1"/>
    <col min="3737" max="3737" width="18.5546875" style="1" customWidth="1"/>
    <col min="3738" max="3738" width="19.88671875" style="1" customWidth="1"/>
    <col min="3739" max="3739" width="18.5546875" style="1" customWidth="1"/>
    <col min="3740" max="3740" width="30.109375" style="1" customWidth="1"/>
    <col min="3741" max="3741" width="40.44140625" style="1" customWidth="1"/>
    <col min="3742" max="3742" width="23.5546875" style="1" customWidth="1"/>
    <col min="3743" max="3743" width="21.44140625" style="1" customWidth="1"/>
    <col min="3744" max="3744" width="23.88671875" style="1" customWidth="1"/>
    <col min="3745" max="3746" width="0" style="1" hidden="1" customWidth="1"/>
    <col min="3747" max="3985" width="9.109375" style="1"/>
    <col min="3986" max="3986" width="3.109375" style="1" customWidth="1"/>
    <col min="3987" max="3987" width="44.5546875" style="1" customWidth="1"/>
    <col min="3988" max="3988" width="34.5546875" style="1" customWidth="1"/>
    <col min="3989" max="3989" width="12.109375" style="1" customWidth="1"/>
    <col min="3990" max="3990" width="8.5546875" style="1" customWidth="1"/>
    <col min="3991" max="3991" width="22.5546875" style="1" customWidth="1"/>
    <col min="3992" max="3992" width="17.5546875" style="1" customWidth="1"/>
    <col min="3993" max="3993" width="18.5546875" style="1" customWidth="1"/>
    <col min="3994" max="3994" width="19.88671875" style="1" customWidth="1"/>
    <col min="3995" max="3995" width="18.5546875" style="1" customWidth="1"/>
    <col min="3996" max="3996" width="30.109375" style="1" customWidth="1"/>
    <col min="3997" max="3997" width="40.44140625" style="1" customWidth="1"/>
    <col min="3998" max="3998" width="23.5546875" style="1" customWidth="1"/>
    <col min="3999" max="3999" width="21.44140625" style="1" customWidth="1"/>
    <col min="4000" max="4000" width="23.88671875" style="1" customWidth="1"/>
    <col min="4001" max="4002" width="0" style="1" hidden="1" customWidth="1"/>
    <col min="4003" max="4241" width="9.109375" style="1"/>
    <col min="4242" max="4242" width="3.109375" style="1" customWidth="1"/>
    <col min="4243" max="4243" width="44.5546875" style="1" customWidth="1"/>
    <col min="4244" max="4244" width="34.5546875" style="1" customWidth="1"/>
    <col min="4245" max="4245" width="12.109375" style="1" customWidth="1"/>
    <col min="4246" max="4246" width="8.5546875" style="1" customWidth="1"/>
    <col min="4247" max="4247" width="22.5546875" style="1" customWidth="1"/>
    <col min="4248" max="4248" width="17.5546875" style="1" customWidth="1"/>
    <col min="4249" max="4249" width="18.5546875" style="1" customWidth="1"/>
    <col min="4250" max="4250" width="19.88671875" style="1" customWidth="1"/>
    <col min="4251" max="4251" width="18.5546875" style="1" customWidth="1"/>
    <col min="4252" max="4252" width="30.109375" style="1" customWidth="1"/>
    <col min="4253" max="4253" width="40.44140625" style="1" customWidth="1"/>
    <col min="4254" max="4254" width="23.5546875" style="1" customWidth="1"/>
    <col min="4255" max="4255" width="21.44140625" style="1" customWidth="1"/>
    <col min="4256" max="4256" width="23.88671875" style="1" customWidth="1"/>
    <col min="4257" max="4258" width="0" style="1" hidden="1" customWidth="1"/>
    <col min="4259" max="4497" width="9.109375" style="1"/>
    <col min="4498" max="4498" width="3.109375" style="1" customWidth="1"/>
    <col min="4499" max="4499" width="44.5546875" style="1" customWidth="1"/>
    <col min="4500" max="4500" width="34.5546875" style="1" customWidth="1"/>
    <col min="4501" max="4501" width="12.109375" style="1" customWidth="1"/>
    <col min="4502" max="4502" width="8.5546875" style="1" customWidth="1"/>
    <col min="4503" max="4503" width="22.5546875" style="1" customWidth="1"/>
    <col min="4504" max="4504" width="17.5546875" style="1" customWidth="1"/>
    <col min="4505" max="4505" width="18.5546875" style="1" customWidth="1"/>
    <col min="4506" max="4506" width="19.88671875" style="1" customWidth="1"/>
    <col min="4507" max="4507" width="18.5546875" style="1" customWidth="1"/>
    <col min="4508" max="4508" width="30.109375" style="1" customWidth="1"/>
    <col min="4509" max="4509" width="40.44140625" style="1" customWidth="1"/>
    <col min="4510" max="4510" width="23.5546875" style="1" customWidth="1"/>
    <col min="4511" max="4511" width="21.44140625" style="1" customWidth="1"/>
    <col min="4512" max="4512" width="23.88671875" style="1" customWidth="1"/>
    <col min="4513" max="4514" width="0" style="1" hidden="1" customWidth="1"/>
    <col min="4515" max="4753" width="9.109375" style="1"/>
    <col min="4754" max="4754" width="3.109375" style="1" customWidth="1"/>
    <col min="4755" max="4755" width="44.5546875" style="1" customWidth="1"/>
    <col min="4756" max="4756" width="34.5546875" style="1" customWidth="1"/>
    <col min="4757" max="4757" width="12.109375" style="1" customWidth="1"/>
    <col min="4758" max="4758" width="8.5546875" style="1" customWidth="1"/>
    <col min="4759" max="4759" width="22.5546875" style="1" customWidth="1"/>
    <col min="4760" max="4760" width="17.5546875" style="1" customWidth="1"/>
    <col min="4761" max="4761" width="18.5546875" style="1" customWidth="1"/>
    <col min="4762" max="4762" width="19.88671875" style="1" customWidth="1"/>
    <col min="4763" max="4763" width="18.5546875" style="1" customWidth="1"/>
    <col min="4764" max="4764" width="30.109375" style="1" customWidth="1"/>
    <col min="4765" max="4765" width="40.44140625" style="1" customWidth="1"/>
    <col min="4766" max="4766" width="23.5546875" style="1" customWidth="1"/>
    <col min="4767" max="4767" width="21.44140625" style="1" customWidth="1"/>
    <col min="4768" max="4768" width="23.88671875" style="1" customWidth="1"/>
    <col min="4769" max="4770" width="0" style="1" hidden="1" customWidth="1"/>
    <col min="4771" max="5009" width="9.109375" style="1"/>
    <col min="5010" max="5010" width="3.109375" style="1" customWidth="1"/>
    <col min="5011" max="5011" width="44.5546875" style="1" customWidth="1"/>
    <col min="5012" max="5012" width="34.5546875" style="1" customWidth="1"/>
    <col min="5013" max="5013" width="12.109375" style="1" customWidth="1"/>
    <col min="5014" max="5014" width="8.5546875" style="1" customWidth="1"/>
    <col min="5015" max="5015" width="22.5546875" style="1" customWidth="1"/>
    <col min="5016" max="5016" width="17.5546875" style="1" customWidth="1"/>
    <col min="5017" max="5017" width="18.5546875" style="1" customWidth="1"/>
    <col min="5018" max="5018" width="19.88671875" style="1" customWidth="1"/>
    <col min="5019" max="5019" width="18.5546875" style="1" customWidth="1"/>
    <col min="5020" max="5020" width="30.109375" style="1" customWidth="1"/>
    <col min="5021" max="5021" width="40.44140625" style="1" customWidth="1"/>
    <col min="5022" max="5022" width="23.5546875" style="1" customWidth="1"/>
    <col min="5023" max="5023" width="21.44140625" style="1" customWidth="1"/>
    <col min="5024" max="5024" width="23.88671875" style="1" customWidth="1"/>
    <col min="5025" max="5026" width="0" style="1" hidden="1" customWidth="1"/>
    <col min="5027" max="5265" width="9.109375" style="1"/>
    <col min="5266" max="5266" width="3.109375" style="1" customWidth="1"/>
    <col min="5267" max="5267" width="44.5546875" style="1" customWidth="1"/>
    <col min="5268" max="5268" width="34.5546875" style="1" customWidth="1"/>
    <col min="5269" max="5269" width="12.109375" style="1" customWidth="1"/>
    <col min="5270" max="5270" width="8.5546875" style="1" customWidth="1"/>
    <col min="5271" max="5271" width="22.5546875" style="1" customWidth="1"/>
    <col min="5272" max="5272" width="17.5546875" style="1" customWidth="1"/>
    <col min="5273" max="5273" width="18.5546875" style="1" customWidth="1"/>
    <col min="5274" max="5274" width="19.88671875" style="1" customWidth="1"/>
    <col min="5275" max="5275" width="18.5546875" style="1" customWidth="1"/>
    <col min="5276" max="5276" width="30.109375" style="1" customWidth="1"/>
    <col min="5277" max="5277" width="40.44140625" style="1" customWidth="1"/>
    <col min="5278" max="5278" width="23.5546875" style="1" customWidth="1"/>
    <col min="5279" max="5279" width="21.44140625" style="1" customWidth="1"/>
    <col min="5280" max="5280" width="23.88671875" style="1" customWidth="1"/>
    <col min="5281" max="5282" width="0" style="1" hidden="1" customWidth="1"/>
    <col min="5283" max="5521" width="9.109375" style="1"/>
    <col min="5522" max="5522" width="3.109375" style="1" customWidth="1"/>
    <col min="5523" max="5523" width="44.5546875" style="1" customWidth="1"/>
    <col min="5524" max="5524" width="34.5546875" style="1" customWidth="1"/>
    <col min="5525" max="5525" width="12.109375" style="1" customWidth="1"/>
    <col min="5526" max="5526" width="8.5546875" style="1" customWidth="1"/>
    <col min="5527" max="5527" width="22.5546875" style="1" customWidth="1"/>
    <col min="5528" max="5528" width="17.5546875" style="1" customWidth="1"/>
    <col min="5529" max="5529" width="18.5546875" style="1" customWidth="1"/>
    <col min="5530" max="5530" width="19.88671875" style="1" customWidth="1"/>
    <col min="5531" max="5531" width="18.5546875" style="1" customWidth="1"/>
    <col min="5532" max="5532" width="30.109375" style="1" customWidth="1"/>
    <col min="5533" max="5533" width="40.44140625" style="1" customWidth="1"/>
    <col min="5534" max="5534" width="23.5546875" style="1" customWidth="1"/>
    <col min="5535" max="5535" width="21.44140625" style="1" customWidth="1"/>
    <col min="5536" max="5536" width="23.88671875" style="1" customWidth="1"/>
    <col min="5537" max="5538" width="0" style="1" hidden="1" customWidth="1"/>
    <col min="5539" max="5777" width="9.109375" style="1"/>
    <col min="5778" max="5778" width="3.109375" style="1" customWidth="1"/>
    <col min="5779" max="5779" width="44.5546875" style="1" customWidth="1"/>
    <col min="5780" max="5780" width="34.5546875" style="1" customWidth="1"/>
    <col min="5781" max="5781" width="12.109375" style="1" customWidth="1"/>
    <col min="5782" max="5782" width="8.5546875" style="1" customWidth="1"/>
    <col min="5783" max="5783" width="22.5546875" style="1" customWidth="1"/>
    <col min="5784" max="5784" width="17.5546875" style="1" customWidth="1"/>
    <col min="5785" max="5785" width="18.5546875" style="1" customWidth="1"/>
    <col min="5786" max="5786" width="19.88671875" style="1" customWidth="1"/>
    <col min="5787" max="5787" width="18.5546875" style="1" customWidth="1"/>
    <col min="5788" max="5788" width="30.109375" style="1" customWidth="1"/>
    <col min="5789" max="5789" width="40.44140625" style="1" customWidth="1"/>
    <col min="5790" max="5790" width="23.5546875" style="1" customWidth="1"/>
    <col min="5791" max="5791" width="21.44140625" style="1" customWidth="1"/>
    <col min="5792" max="5792" width="23.88671875" style="1" customWidth="1"/>
    <col min="5793" max="5794" width="0" style="1" hidden="1" customWidth="1"/>
    <col min="5795" max="6033" width="9.109375" style="1"/>
    <col min="6034" max="6034" width="3.109375" style="1" customWidth="1"/>
    <col min="6035" max="6035" width="44.5546875" style="1" customWidth="1"/>
    <col min="6036" max="6036" width="34.5546875" style="1" customWidth="1"/>
    <col min="6037" max="6037" width="12.109375" style="1" customWidth="1"/>
    <col min="6038" max="6038" width="8.5546875" style="1" customWidth="1"/>
    <col min="6039" max="6039" width="22.5546875" style="1" customWidth="1"/>
    <col min="6040" max="6040" width="17.5546875" style="1" customWidth="1"/>
    <col min="6041" max="6041" width="18.5546875" style="1" customWidth="1"/>
    <col min="6042" max="6042" width="19.88671875" style="1" customWidth="1"/>
    <col min="6043" max="6043" width="18.5546875" style="1" customWidth="1"/>
    <col min="6044" max="6044" width="30.109375" style="1" customWidth="1"/>
    <col min="6045" max="6045" width="40.44140625" style="1" customWidth="1"/>
    <col min="6046" max="6046" width="23.5546875" style="1" customWidth="1"/>
    <col min="6047" max="6047" width="21.44140625" style="1" customWidth="1"/>
    <col min="6048" max="6048" width="23.88671875" style="1" customWidth="1"/>
    <col min="6049" max="6050" width="0" style="1" hidden="1" customWidth="1"/>
    <col min="6051" max="6289" width="9.109375" style="1"/>
    <col min="6290" max="6290" width="3.109375" style="1" customWidth="1"/>
    <col min="6291" max="6291" width="44.5546875" style="1" customWidth="1"/>
    <col min="6292" max="6292" width="34.5546875" style="1" customWidth="1"/>
    <col min="6293" max="6293" width="12.109375" style="1" customWidth="1"/>
    <col min="6294" max="6294" width="8.5546875" style="1" customWidth="1"/>
    <col min="6295" max="6295" width="22.5546875" style="1" customWidth="1"/>
    <col min="6296" max="6296" width="17.5546875" style="1" customWidth="1"/>
    <col min="6297" max="6297" width="18.5546875" style="1" customWidth="1"/>
    <col min="6298" max="6298" width="19.88671875" style="1" customWidth="1"/>
    <col min="6299" max="6299" width="18.5546875" style="1" customWidth="1"/>
    <col min="6300" max="6300" width="30.109375" style="1" customWidth="1"/>
    <col min="6301" max="6301" width="40.44140625" style="1" customWidth="1"/>
    <col min="6302" max="6302" width="23.5546875" style="1" customWidth="1"/>
    <col min="6303" max="6303" width="21.44140625" style="1" customWidth="1"/>
    <col min="6304" max="6304" width="23.88671875" style="1" customWidth="1"/>
    <col min="6305" max="6306" width="0" style="1" hidden="1" customWidth="1"/>
    <col min="6307" max="6545" width="9.109375" style="1"/>
    <col min="6546" max="6546" width="3.109375" style="1" customWidth="1"/>
    <col min="6547" max="6547" width="44.5546875" style="1" customWidth="1"/>
    <col min="6548" max="6548" width="34.5546875" style="1" customWidth="1"/>
    <col min="6549" max="6549" width="12.109375" style="1" customWidth="1"/>
    <col min="6550" max="6550" width="8.5546875" style="1" customWidth="1"/>
    <col min="6551" max="6551" width="22.5546875" style="1" customWidth="1"/>
    <col min="6552" max="6552" width="17.5546875" style="1" customWidth="1"/>
    <col min="6553" max="6553" width="18.5546875" style="1" customWidth="1"/>
    <col min="6554" max="6554" width="19.88671875" style="1" customWidth="1"/>
    <col min="6555" max="6555" width="18.5546875" style="1" customWidth="1"/>
    <col min="6556" max="6556" width="30.109375" style="1" customWidth="1"/>
    <col min="6557" max="6557" width="40.44140625" style="1" customWidth="1"/>
    <col min="6558" max="6558" width="23.5546875" style="1" customWidth="1"/>
    <col min="6559" max="6559" width="21.44140625" style="1" customWidth="1"/>
    <col min="6560" max="6560" width="23.88671875" style="1" customWidth="1"/>
    <col min="6561" max="6562" width="0" style="1" hidden="1" customWidth="1"/>
    <col min="6563" max="6801" width="9.109375" style="1"/>
    <col min="6802" max="6802" width="3.109375" style="1" customWidth="1"/>
    <col min="6803" max="6803" width="44.5546875" style="1" customWidth="1"/>
    <col min="6804" max="6804" width="34.5546875" style="1" customWidth="1"/>
    <col min="6805" max="6805" width="12.109375" style="1" customWidth="1"/>
    <col min="6806" max="6806" width="8.5546875" style="1" customWidth="1"/>
    <col min="6807" max="6807" width="22.5546875" style="1" customWidth="1"/>
    <col min="6808" max="6808" width="17.5546875" style="1" customWidth="1"/>
    <col min="6809" max="6809" width="18.5546875" style="1" customWidth="1"/>
    <col min="6810" max="6810" width="19.88671875" style="1" customWidth="1"/>
    <col min="6811" max="6811" width="18.5546875" style="1" customWidth="1"/>
    <col min="6812" max="6812" width="30.109375" style="1" customWidth="1"/>
    <col min="6813" max="6813" width="40.44140625" style="1" customWidth="1"/>
    <col min="6814" max="6814" width="23.5546875" style="1" customWidth="1"/>
    <col min="6815" max="6815" width="21.44140625" style="1" customWidth="1"/>
    <col min="6816" max="6816" width="23.88671875" style="1" customWidth="1"/>
    <col min="6817" max="6818" width="0" style="1" hidden="1" customWidth="1"/>
    <col min="6819" max="7057" width="9.109375" style="1"/>
    <col min="7058" max="7058" width="3.109375" style="1" customWidth="1"/>
    <col min="7059" max="7059" width="44.5546875" style="1" customWidth="1"/>
    <col min="7060" max="7060" width="34.5546875" style="1" customWidth="1"/>
    <col min="7061" max="7061" width="12.109375" style="1" customWidth="1"/>
    <col min="7062" max="7062" width="8.5546875" style="1" customWidth="1"/>
    <col min="7063" max="7063" width="22.5546875" style="1" customWidth="1"/>
    <col min="7064" max="7064" width="17.5546875" style="1" customWidth="1"/>
    <col min="7065" max="7065" width="18.5546875" style="1" customWidth="1"/>
    <col min="7066" max="7066" width="19.88671875" style="1" customWidth="1"/>
    <col min="7067" max="7067" width="18.5546875" style="1" customWidth="1"/>
    <col min="7068" max="7068" width="30.109375" style="1" customWidth="1"/>
    <col min="7069" max="7069" width="40.44140625" style="1" customWidth="1"/>
    <col min="7070" max="7070" width="23.5546875" style="1" customWidth="1"/>
    <col min="7071" max="7071" width="21.44140625" style="1" customWidth="1"/>
    <col min="7072" max="7072" width="23.88671875" style="1" customWidth="1"/>
    <col min="7073" max="7074" width="0" style="1" hidden="1" customWidth="1"/>
    <col min="7075" max="7313" width="9.109375" style="1"/>
    <col min="7314" max="7314" width="3.109375" style="1" customWidth="1"/>
    <col min="7315" max="7315" width="44.5546875" style="1" customWidth="1"/>
    <col min="7316" max="7316" width="34.5546875" style="1" customWidth="1"/>
    <col min="7317" max="7317" width="12.109375" style="1" customWidth="1"/>
    <col min="7318" max="7318" width="8.5546875" style="1" customWidth="1"/>
    <col min="7319" max="7319" width="22.5546875" style="1" customWidth="1"/>
    <col min="7320" max="7320" width="17.5546875" style="1" customWidth="1"/>
    <col min="7321" max="7321" width="18.5546875" style="1" customWidth="1"/>
    <col min="7322" max="7322" width="19.88671875" style="1" customWidth="1"/>
    <col min="7323" max="7323" width="18.5546875" style="1" customWidth="1"/>
    <col min="7324" max="7324" width="30.109375" style="1" customWidth="1"/>
    <col min="7325" max="7325" width="40.44140625" style="1" customWidth="1"/>
    <col min="7326" max="7326" width="23.5546875" style="1" customWidth="1"/>
    <col min="7327" max="7327" width="21.44140625" style="1" customWidth="1"/>
    <col min="7328" max="7328" width="23.88671875" style="1" customWidth="1"/>
    <col min="7329" max="7330" width="0" style="1" hidden="1" customWidth="1"/>
    <col min="7331" max="7569" width="9.109375" style="1"/>
    <col min="7570" max="7570" width="3.109375" style="1" customWidth="1"/>
    <col min="7571" max="7571" width="44.5546875" style="1" customWidth="1"/>
    <col min="7572" max="7572" width="34.5546875" style="1" customWidth="1"/>
    <col min="7573" max="7573" width="12.109375" style="1" customWidth="1"/>
    <col min="7574" max="7574" width="8.5546875" style="1" customWidth="1"/>
    <col min="7575" max="7575" width="22.5546875" style="1" customWidth="1"/>
    <col min="7576" max="7576" width="17.5546875" style="1" customWidth="1"/>
    <col min="7577" max="7577" width="18.5546875" style="1" customWidth="1"/>
    <col min="7578" max="7578" width="19.88671875" style="1" customWidth="1"/>
    <col min="7579" max="7579" width="18.5546875" style="1" customWidth="1"/>
    <col min="7580" max="7580" width="30.109375" style="1" customWidth="1"/>
    <col min="7581" max="7581" width="40.44140625" style="1" customWidth="1"/>
    <col min="7582" max="7582" width="23.5546875" style="1" customWidth="1"/>
    <col min="7583" max="7583" width="21.44140625" style="1" customWidth="1"/>
    <col min="7584" max="7584" width="23.88671875" style="1" customWidth="1"/>
    <col min="7585" max="7586" width="0" style="1" hidden="1" customWidth="1"/>
    <col min="7587" max="7825" width="9.109375" style="1"/>
    <col min="7826" max="7826" width="3.109375" style="1" customWidth="1"/>
    <col min="7827" max="7827" width="44.5546875" style="1" customWidth="1"/>
    <col min="7828" max="7828" width="34.5546875" style="1" customWidth="1"/>
    <col min="7829" max="7829" width="12.109375" style="1" customWidth="1"/>
    <col min="7830" max="7830" width="8.5546875" style="1" customWidth="1"/>
    <col min="7831" max="7831" width="22.5546875" style="1" customWidth="1"/>
    <col min="7832" max="7832" width="17.5546875" style="1" customWidth="1"/>
    <col min="7833" max="7833" width="18.5546875" style="1" customWidth="1"/>
    <col min="7834" max="7834" width="19.88671875" style="1" customWidth="1"/>
    <col min="7835" max="7835" width="18.5546875" style="1" customWidth="1"/>
    <col min="7836" max="7836" width="30.109375" style="1" customWidth="1"/>
    <col min="7837" max="7837" width="40.44140625" style="1" customWidth="1"/>
    <col min="7838" max="7838" width="23.5546875" style="1" customWidth="1"/>
    <col min="7839" max="7839" width="21.44140625" style="1" customWidth="1"/>
    <col min="7840" max="7840" width="23.88671875" style="1" customWidth="1"/>
    <col min="7841" max="7842" width="0" style="1" hidden="1" customWidth="1"/>
    <col min="7843" max="8081" width="9.109375" style="1"/>
    <col min="8082" max="8082" width="3.109375" style="1" customWidth="1"/>
    <col min="8083" max="8083" width="44.5546875" style="1" customWidth="1"/>
    <col min="8084" max="8084" width="34.5546875" style="1" customWidth="1"/>
    <col min="8085" max="8085" width="12.109375" style="1" customWidth="1"/>
    <col min="8086" max="8086" width="8.5546875" style="1" customWidth="1"/>
    <col min="8087" max="8087" width="22.5546875" style="1" customWidth="1"/>
    <col min="8088" max="8088" width="17.5546875" style="1" customWidth="1"/>
    <col min="8089" max="8089" width="18.5546875" style="1" customWidth="1"/>
    <col min="8090" max="8090" width="19.88671875" style="1" customWidth="1"/>
    <col min="8091" max="8091" width="18.5546875" style="1" customWidth="1"/>
    <col min="8092" max="8092" width="30.109375" style="1" customWidth="1"/>
    <col min="8093" max="8093" width="40.44140625" style="1" customWidth="1"/>
    <col min="8094" max="8094" width="23.5546875" style="1" customWidth="1"/>
    <col min="8095" max="8095" width="21.44140625" style="1" customWidth="1"/>
    <col min="8096" max="8096" width="23.88671875" style="1" customWidth="1"/>
    <col min="8097" max="8098" width="0" style="1" hidden="1" customWidth="1"/>
    <col min="8099" max="8337" width="9.109375" style="1"/>
    <col min="8338" max="8338" width="3.109375" style="1" customWidth="1"/>
    <col min="8339" max="8339" width="44.5546875" style="1" customWidth="1"/>
    <col min="8340" max="8340" width="34.5546875" style="1" customWidth="1"/>
    <col min="8341" max="8341" width="12.109375" style="1" customWidth="1"/>
    <col min="8342" max="8342" width="8.5546875" style="1" customWidth="1"/>
    <col min="8343" max="8343" width="22.5546875" style="1" customWidth="1"/>
    <col min="8344" max="8344" width="17.5546875" style="1" customWidth="1"/>
    <col min="8345" max="8345" width="18.5546875" style="1" customWidth="1"/>
    <col min="8346" max="8346" width="19.88671875" style="1" customWidth="1"/>
    <col min="8347" max="8347" width="18.5546875" style="1" customWidth="1"/>
    <col min="8348" max="8348" width="30.109375" style="1" customWidth="1"/>
    <col min="8349" max="8349" width="40.44140625" style="1" customWidth="1"/>
    <col min="8350" max="8350" width="23.5546875" style="1" customWidth="1"/>
    <col min="8351" max="8351" width="21.44140625" style="1" customWidth="1"/>
    <col min="8352" max="8352" width="23.88671875" style="1" customWidth="1"/>
    <col min="8353" max="8354" width="0" style="1" hidden="1" customWidth="1"/>
    <col min="8355" max="8593" width="9.109375" style="1"/>
    <col min="8594" max="8594" width="3.109375" style="1" customWidth="1"/>
    <col min="8595" max="8595" width="44.5546875" style="1" customWidth="1"/>
    <col min="8596" max="8596" width="34.5546875" style="1" customWidth="1"/>
    <col min="8597" max="8597" width="12.109375" style="1" customWidth="1"/>
    <col min="8598" max="8598" width="8.5546875" style="1" customWidth="1"/>
    <col min="8599" max="8599" width="22.5546875" style="1" customWidth="1"/>
    <col min="8600" max="8600" width="17.5546875" style="1" customWidth="1"/>
    <col min="8601" max="8601" width="18.5546875" style="1" customWidth="1"/>
    <col min="8602" max="8602" width="19.88671875" style="1" customWidth="1"/>
    <col min="8603" max="8603" width="18.5546875" style="1" customWidth="1"/>
    <col min="8604" max="8604" width="30.109375" style="1" customWidth="1"/>
    <col min="8605" max="8605" width="40.44140625" style="1" customWidth="1"/>
    <col min="8606" max="8606" width="23.5546875" style="1" customWidth="1"/>
    <col min="8607" max="8607" width="21.44140625" style="1" customWidth="1"/>
    <col min="8608" max="8608" width="23.88671875" style="1" customWidth="1"/>
    <col min="8609" max="8610" width="0" style="1" hidden="1" customWidth="1"/>
    <col min="8611" max="8849" width="9.109375" style="1"/>
    <col min="8850" max="8850" width="3.109375" style="1" customWidth="1"/>
    <col min="8851" max="8851" width="44.5546875" style="1" customWidth="1"/>
    <col min="8852" max="8852" width="34.5546875" style="1" customWidth="1"/>
    <col min="8853" max="8853" width="12.109375" style="1" customWidth="1"/>
    <col min="8854" max="8854" width="8.5546875" style="1" customWidth="1"/>
    <col min="8855" max="8855" width="22.5546875" style="1" customWidth="1"/>
    <col min="8856" max="8856" width="17.5546875" style="1" customWidth="1"/>
    <col min="8857" max="8857" width="18.5546875" style="1" customWidth="1"/>
    <col min="8858" max="8858" width="19.88671875" style="1" customWidth="1"/>
    <col min="8859" max="8859" width="18.5546875" style="1" customWidth="1"/>
    <col min="8860" max="8860" width="30.109375" style="1" customWidth="1"/>
    <col min="8861" max="8861" width="40.44140625" style="1" customWidth="1"/>
    <col min="8862" max="8862" width="23.5546875" style="1" customWidth="1"/>
    <col min="8863" max="8863" width="21.44140625" style="1" customWidth="1"/>
    <col min="8864" max="8864" width="23.88671875" style="1" customWidth="1"/>
    <col min="8865" max="8866" width="0" style="1" hidden="1" customWidth="1"/>
    <col min="8867" max="9105" width="9.109375" style="1"/>
    <col min="9106" max="9106" width="3.109375" style="1" customWidth="1"/>
    <col min="9107" max="9107" width="44.5546875" style="1" customWidth="1"/>
    <col min="9108" max="9108" width="34.5546875" style="1" customWidth="1"/>
    <col min="9109" max="9109" width="12.109375" style="1" customWidth="1"/>
    <col min="9110" max="9110" width="8.5546875" style="1" customWidth="1"/>
    <col min="9111" max="9111" width="22.5546875" style="1" customWidth="1"/>
    <col min="9112" max="9112" width="17.5546875" style="1" customWidth="1"/>
    <col min="9113" max="9113" width="18.5546875" style="1" customWidth="1"/>
    <col min="9114" max="9114" width="19.88671875" style="1" customWidth="1"/>
    <col min="9115" max="9115" width="18.5546875" style="1" customWidth="1"/>
    <col min="9116" max="9116" width="30.109375" style="1" customWidth="1"/>
    <col min="9117" max="9117" width="40.44140625" style="1" customWidth="1"/>
    <col min="9118" max="9118" width="23.5546875" style="1" customWidth="1"/>
    <col min="9119" max="9119" width="21.44140625" style="1" customWidth="1"/>
    <col min="9120" max="9120" width="23.88671875" style="1" customWidth="1"/>
    <col min="9121" max="9122" width="0" style="1" hidden="1" customWidth="1"/>
    <col min="9123" max="9361" width="9.109375" style="1"/>
    <col min="9362" max="9362" width="3.109375" style="1" customWidth="1"/>
    <col min="9363" max="9363" width="44.5546875" style="1" customWidth="1"/>
    <col min="9364" max="9364" width="34.5546875" style="1" customWidth="1"/>
    <col min="9365" max="9365" width="12.109375" style="1" customWidth="1"/>
    <col min="9366" max="9366" width="8.5546875" style="1" customWidth="1"/>
    <col min="9367" max="9367" width="22.5546875" style="1" customWidth="1"/>
    <col min="9368" max="9368" width="17.5546875" style="1" customWidth="1"/>
    <col min="9369" max="9369" width="18.5546875" style="1" customWidth="1"/>
    <col min="9370" max="9370" width="19.88671875" style="1" customWidth="1"/>
    <col min="9371" max="9371" width="18.5546875" style="1" customWidth="1"/>
    <col min="9372" max="9372" width="30.109375" style="1" customWidth="1"/>
    <col min="9373" max="9373" width="40.44140625" style="1" customWidth="1"/>
    <col min="9374" max="9374" width="23.5546875" style="1" customWidth="1"/>
    <col min="9375" max="9375" width="21.44140625" style="1" customWidth="1"/>
    <col min="9376" max="9376" width="23.88671875" style="1" customWidth="1"/>
    <col min="9377" max="9378" width="0" style="1" hidden="1" customWidth="1"/>
    <col min="9379" max="9617" width="9.109375" style="1"/>
    <col min="9618" max="9618" width="3.109375" style="1" customWidth="1"/>
    <col min="9619" max="9619" width="44.5546875" style="1" customWidth="1"/>
    <col min="9620" max="9620" width="34.5546875" style="1" customWidth="1"/>
    <col min="9621" max="9621" width="12.109375" style="1" customWidth="1"/>
    <col min="9622" max="9622" width="8.5546875" style="1" customWidth="1"/>
    <col min="9623" max="9623" width="22.5546875" style="1" customWidth="1"/>
    <col min="9624" max="9624" width="17.5546875" style="1" customWidth="1"/>
    <col min="9625" max="9625" width="18.5546875" style="1" customWidth="1"/>
    <col min="9626" max="9626" width="19.88671875" style="1" customWidth="1"/>
    <col min="9627" max="9627" width="18.5546875" style="1" customWidth="1"/>
    <col min="9628" max="9628" width="30.109375" style="1" customWidth="1"/>
    <col min="9629" max="9629" width="40.44140625" style="1" customWidth="1"/>
    <col min="9630" max="9630" width="23.5546875" style="1" customWidth="1"/>
    <col min="9631" max="9631" width="21.44140625" style="1" customWidth="1"/>
    <col min="9632" max="9632" width="23.88671875" style="1" customWidth="1"/>
    <col min="9633" max="9634" width="0" style="1" hidden="1" customWidth="1"/>
    <col min="9635" max="9873" width="9.109375" style="1"/>
    <col min="9874" max="9874" width="3.109375" style="1" customWidth="1"/>
    <col min="9875" max="9875" width="44.5546875" style="1" customWidth="1"/>
    <col min="9876" max="9876" width="34.5546875" style="1" customWidth="1"/>
    <col min="9877" max="9877" width="12.109375" style="1" customWidth="1"/>
    <col min="9878" max="9878" width="8.5546875" style="1" customWidth="1"/>
    <col min="9879" max="9879" width="22.5546875" style="1" customWidth="1"/>
    <col min="9880" max="9880" width="17.5546875" style="1" customWidth="1"/>
    <col min="9881" max="9881" width="18.5546875" style="1" customWidth="1"/>
    <col min="9882" max="9882" width="19.88671875" style="1" customWidth="1"/>
    <col min="9883" max="9883" width="18.5546875" style="1" customWidth="1"/>
    <col min="9884" max="9884" width="30.109375" style="1" customWidth="1"/>
    <col min="9885" max="9885" width="40.44140625" style="1" customWidth="1"/>
    <col min="9886" max="9886" width="23.5546875" style="1" customWidth="1"/>
    <col min="9887" max="9887" width="21.44140625" style="1" customWidth="1"/>
    <col min="9888" max="9888" width="23.88671875" style="1" customWidth="1"/>
    <col min="9889" max="9890" width="0" style="1" hidden="1" customWidth="1"/>
    <col min="9891" max="10129" width="9.109375" style="1"/>
    <col min="10130" max="10130" width="3.109375" style="1" customWidth="1"/>
    <col min="10131" max="10131" width="44.5546875" style="1" customWidth="1"/>
    <col min="10132" max="10132" width="34.5546875" style="1" customWidth="1"/>
    <col min="10133" max="10133" width="12.109375" style="1" customWidth="1"/>
    <col min="10134" max="10134" width="8.5546875" style="1" customWidth="1"/>
    <col min="10135" max="10135" width="22.5546875" style="1" customWidth="1"/>
    <col min="10136" max="10136" width="17.5546875" style="1" customWidth="1"/>
    <col min="10137" max="10137" width="18.5546875" style="1" customWidth="1"/>
    <col min="10138" max="10138" width="19.88671875" style="1" customWidth="1"/>
    <col min="10139" max="10139" width="18.5546875" style="1" customWidth="1"/>
    <col min="10140" max="10140" width="30.109375" style="1" customWidth="1"/>
    <col min="10141" max="10141" width="40.44140625" style="1" customWidth="1"/>
    <col min="10142" max="10142" width="23.5546875" style="1" customWidth="1"/>
    <col min="10143" max="10143" width="21.44140625" style="1" customWidth="1"/>
    <col min="10144" max="10144" width="23.88671875" style="1" customWidth="1"/>
    <col min="10145" max="10146" width="0" style="1" hidden="1" customWidth="1"/>
    <col min="10147" max="10385" width="9.109375" style="1"/>
    <col min="10386" max="10386" width="3.109375" style="1" customWidth="1"/>
    <col min="10387" max="10387" width="44.5546875" style="1" customWidth="1"/>
    <col min="10388" max="10388" width="34.5546875" style="1" customWidth="1"/>
    <col min="10389" max="10389" width="12.109375" style="1" customWidth="1"/>
    <col min="10390" max="10390" width="8.5546875" style="1" customWidth="1"/>
    <col min="10391" max="10391" width="22.5546875" style="1" customWidth="1"/>
    <col min="10392" max="10392" width="17.5546875" style="1" customWidth="1"/>
    <col min="10393" max="10393" width="18.5546875" style="1" customWidth="1"/>
    <col min="10394" max="10394" width="19.88671875" style="1" customWidth="1"/>
    <col min="10395" max="10395" width="18.5546875" style="1" customWidth="1"/>
    <col min="10396" max="10396" width="30.109375" style="1" customWidth="1"/>
    <col min="10397" max="10397" width="40.44140625" style="1" customWidth="1"/>
    <col min="10398" max="10398" width="23.5546875" style="1" customWidth="1"/>
    <col min="10399" max="10399" width="21.44140625" style="1" customWidth="1"/>
    <col min="10400" max="10400" width="23.88671875" style="1" customWidth="1"/>
    <col min="10401" max="10402" width="0" style="1" hidden="1" customWidth="1"/>
    <col min="10403" max="10641" width="9.109375" style="1"/>
    <col min="10642" max="10642" width="3.109375" style="1" customWidth="1"/>
    <col min="10643" max="10643" width="44.5546875" style="1" customWidth="1"/>
    <col min="10644" max="10644" width="34.5546875" style="1" customWidth="1"/>
    <col min="10645" max="10645" width="12.109375" style="1" customWidth="1"/>
    <col min="10646" max="10646" width="8.5546875" style="1" customWidth="1"/>
    <col min="10647" max="10647" width="22.5546875" style="1" customWidth="1"/>
    <col min="10648" max="10648" width="17.5546875" style="1" customWidth="1"/>
    <col min="10649" max="10649" width="18.5546875" style="1" customWidth="1"/>
    <col min="10650" max="10650" width="19.88671875" style="1" customWidth="1"/>
    <col min="10651" max="10651" width="18.5546875" style="1" customWidth="1"/>
    <col min="10652" max="10652" width="30.109375" style="1" customWidth="1"/>
    <col min="10653" max="10653" width="40.44140625" style="1" customWidth="1"/>
    <col min="10654" max="10654" width="23.5546875" style="1" customWidth="1"/>
    <col min="10655" max="10655" width="21.44140625" style="1" customWidth="1"/>
    <col min="10656" max="10656" width="23.88671875" style="1" customWidth="1"/>
    <col min="10657" max="10658" width="0" style="1" hidden="1" customWidth="1"/>
    <col min="10659" max="10897" width="9.109375" style="1"/>
    <col min="10898" max="10898" width="3.109375" style="1" customWidth="1"/>
    <col min="10899" max="10899" width="44.5546875" style="1" customWidth="1"/>
    <col min="10900" max="10900" width="34.5546875" style="1" customWidth="1"/>
    <col min="10901" max="10901" width="12.109375" style="1" customWidth="1"/>
    <col min="10902" max="10902" width="8.5546875" style="1" customWidth="1"/>
    <col min="10903" max="10903" width="22.5546875" style="1" customWidth="1"/>
    <col min="10904" max="10904" width="17.5546875" style="1" customWidth="1"/>
    <col min="10905" max="10905" width="18.5546875" style="1" customWidth="1"/>
    <col min="10906" max="10906" width="19.88671875" style="1" customWidth="1"/>
    <col min="10907" max="10907" width="18.5546875" style="1" customWidth="1"/>
    <col min="10908" max="10908" width="30.109375" style="1" customWidth="1"/>
    <col min="10909" max="10909" width="40.44140625" style="1" customWidth="1"/>
    <col min="10910" max="10910" width="23.5546875" style="1" customWidth="1"/>
    <col min="10911" max="10911" width="21.44140625" style="1" customWidth="1"/>
    <col min="10912" max="10912" width="23.88671875" style="1" customWidth="1"/>
    <col min="10913" max="10914" width="0" style="1" hidden="1" customWidth="1"/>
    <col min="10915" max="11153" width="9.109375" style="1"/>
    <col min="11154" max="11154" width="3.109375" style="1" customWidth="1"/>
    <col min="11155" max="11155" width="44.5546875" style="1" customWidth="1"/>
    <col min="11156" max="11156" width="34.5546875" style="1" customWidth="1"/>
    <col min="11157" max="11157" width="12.109375" style="1" customWidth="1"/>
    <col min="11158" max="11158" width="8.5546875" style="1" customWidth="1"/>
    <col min="11159" max="11159" width="22.5546875" style="1" customWidth="1"/>
    <col min="11160" max="11160" width="17.5546875" style="1" customWidth="1"/>
    <col min="11161" max="11161" width="18.5546875" style="1" customWidth="1"/>
    <col min="11162" max="11162" width="19.88671875" style="1" customWidth="1"/>
    <col min="11163" max="11163" width="18.5546875" style="1" customWidth="1"/>
    <col min="11164" max="11164" width="30.109375" style="1" customWidth="1"/>
    <col min="11165" max="11165" width="40.44140625" style="1" customWidth="1"/>
    <col min="11166" max="11166" width="23.5546875" style="1" customWidth="1"/>
    <col min="11167" max="11167" width="21.44140625" style="1" customWidth="1"/>
    <col min="11168" max="11168" width="23.88671875" style="1" customWidth="1"/>
    <col min="11169" max="11170" width="0" style="1" hidden="1" customWidth="1"/>
    <col min="11171" max="11409" width="9.109375" style="1"/>
    <col min="11410" max="11410" width="3.109375" style="1" customWidth="1"/>
    <col min="11411" max="11411" width="44.5546875" style="1" customWidth="1"/>
    <col min="11412" max="11412" width="34.5546875" style="1" customWidth="1"/>
    <col min="11413" max="11413" width="12.109375" style="1" customWidth="1"/>
    <col min="11414" max="11414" width="8.5546875" style="1" customWidth="1"/>
    <col min="11415" max="11415" width="22.5546875" style="1" customWidth="1"/>
    <col min="11416" max="11416" width="17.5546875" style="1" customWidth="1"/>
    <col min="11417" max="11417" width="18.5546875" style="1" customWidth="1"/>
    <col min="11418" max="11418" width="19.88671875" style="1" customWidth="1"/>
    <col min="11419" max="11419" width="18.5546875" style="1" customWidth="1"/>
    <col min="11420" max="11420" width="30.109375" style="1" customWidth="1"/>
    <col min="11421" max="11421" width="40.44140625" style="1" customWidth="1"/>
    <col min="11422" max="11422" width="23.5546875" style="1" customWidth="1"/>
    <col min="11423" max="11423" width="21.44140625" style="1" customWidth="1"/>
    <col min="11424" max="11424" width="23.88671875" style="1" customWidth="1"/>
    <col min="11425" max="11426" width="0" style="1" hidden="1" customWidth="1"/>
    <col min="11427" max="16360" width="9.109375" style="1"/>
    <col min="16361" max="16384" width="9.109375" style="1" customWidth="1"/>
  </cols>
  <sheetData>
    <row r="1" spans="1:17" ht="25.8" x14ac:dyDescent="0.25">
      <c r="B1" s="63" t="s">
        <v>12</v>
      </c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</row>
    <row r="2" spans="1:17" ht="30" customHeight="1" x14ac:dyDescent="0.25">
      <c r="B2" s="70" t="s">
        <v>0</v>
      </c>
      <c r="C2" s="70" t="s">
        <v>21</v>
      </c>
      <c r="D2" s="71" t="s">
        <v>19</v>
      </c>
      <c r="E2" s="71" t="s">
        <v>1</v>
      </c>
      <c r="F2" s="71" t="s">
        <v>13</v>
      </c>
      <c r="G2" s="73" t="s">
        <v>2</v>
      </c>
      <c r="H2" s="74"/>
      <c r="I2" s="75"/>
      <c r="J2" s="76" t="s">
        <v>3</v>
      </c>
      <c r="K2" s="76"/>
      <c r="L2" s="76"/>
      <c r="M2" s="77" t="s">
        <v>14</v>
      </c>
      <c r="N2" s="77"/>
      <c r="O2" s="77"/>
      <c r="P2" s="77"/>
    </row>
    <row r="3" spans="1:17" ht="192.6" customHeight="1" x14ac:dyDescent="0.25">
      <c r="B3" s="71"/>
      <c r="C3" s="71"/>
      <c r="D3" s="78"/>
      <c r="E3" s="72"/>
      <c r="F3" s="72"/>
      <c r="G3" s="21" t="s">
        <v>25</v>
      </c>
      <c r="H3" s="54" t="s">
        <v>26</v>
      </c>
      <c r="I3" s="18" t="s">
        <v>27</v>
      </c>
      <c r="J3" s="18" t="s">
        <v>4</v>
      </c>
      <c r="K3" s="18" t="s">
        <v>5</v>
      </c>
      <c r="L3" s="21" t="s">
        <v>17</v>
      </c>
      <c r="M3" s="22" t="s">
        <v>6</v>
      </c>
      <c r="N3" s="23" t="s">
        <v>7</v>
      </c>
      <c r="O3" s="23" t="s">
        <v>8</v>
      </c>
      <c r="P3" s="23" t="s">
        <v>9</v>
      </c>
    </row>
    <row r="4" spans="1:17" s="20" customFormat="1" ht="62.4" x14ac:dyDescent="0.3">
      <c r="B4" s="40">
        <v>1</v>
      </c>
      <c r="C4" s="44" t="s">
        <v>28</v>
      </c>
      <c r="D4" s="41" t="s">
        <v>24</v>
      </c>
      <c r="E4" s="53" t="s">
        <v>22</v>
      </c>
      <c r="F4" s="42">
        <v>1</v>
      </c>
      <c r="G4" s="61">
        <v>180000</v>
      </c>
      <c r="H4" s="55">
        <v>177747.18</v>
      </c>
      <c r="I4" s="36">
        <v>179000</v>
      </c>
      <c r="J4" s="37">
        <f>AVERAGE(G4:I4)</f>
        <v>178915.72666666665</v>
      </c>
      <c r="K4" s="36">
        <f t="shared" ref="K4:K6" si="0">SQRT(((SUM((POWER(I4-J4,2)),(POWER(H4-J4,2)),(POWER(G4-J4,2)))/(COLUMNS(G4:I4)-1))))</f>
        <v>1128.7718919840897</v>
      </c>
      <c r="L4" s="38">
        <f t="shared" ref="L4" si="1">K4/J4*100</f>
        <v>0.63089584857292957</v>
      </c>
      <c r="M4" s="32">
        <f t="shared" ref="M4" si="2">((F4/3)*(SUM(G4:I4)))</f>
        <v>178915.72666666663</v>
      </c>
      <c r="N4" s="39">
        <f t="shared" ref="N4" si="3">M4/F4</f>
        <v>178915.72666666663</v>
      </c>
      <c r="O4" s="39">
        <f t="shared" ref="O4" si="4">ROUNDDOWN(N4,2)</f>
        <v>178915.72</v>
      </c>
      <c r="P4" s="39">
        <f t="shared" ref="P4" si="5">O4*F4</f>
        <v>178915.72</v>
      </c>
    </row>
    <row r="5" spans="1:17" s="20" customFormat="1" ht="62.4" x14ac:dyDescent="0.3">
      <c r="B5" s="40">
        <v>2</v>
      </c>
      <c r="C5" s="44" t="s">
        <v>29</v>
      </c>
      <c r="D5" s="41" t="s">
        <v>24</v>
      </c>
      <c r="E5" s="53" t="s">
        <v>22</v>
      </c>
      <c r="F5" s="42">
        <v>1</v>
      </c>
      <c r="G5" s="61">
        <v>165000</v>
      </c>
      <c r="H5" s="55">
        <v>157163.51999999999</v>
      </c>
      <c r="I5" s="36">
        <v>160000</v>
      </c>
      <c r="J5" s="37">
        <f t="shared" ref="J5:J6" si="6">AVERAGE(G5:I5)</f>
        <v>160721.17333333334</v>
      </c>
      <c r="K5" s="36">
        <f t="shared" si="0"/>
        <v>3967.7037351764775</v>
      </c>
      <c r="L5" s="38">
        <f t="shared" ref="L5:L6" si="7">K5/J5*100</f>
        <v>2.4686876364121102</v>
      </c>
      <c r="M5" s="32">
        <f t="shared" ref="M5" si="8">((F5/3)*(SUM(G5:I5)))</f>
        <v>160721.17333333334</v>
      </c>
      <c r="N5" s="39">
        <f t="shared" ref="N5" si="9">M5/F5</f>
        <v>160721.17333333334</v>
      </c>
      <c r="O5" s="39">
        <f t="shared" ref="O5" si="10">ROUNDDOWN(N5,2)</f>
        <v>160721.17000000001</v>
      </c>
      <c r="P5" s="39">
        <f t="shared" ref="P5" si="11">O5*F5</f>
        <v>160721.17000000001</v>
      </c>
    </row>
    <row r="6" spans="1:17" s="5" customFormat="1" ht="15.6" x14ac:dyDescent="0.3">
      <c r="B6" s="24"/>
      <c r="C6" s="45" t="s">
        <v>15</v>
      </c>
      <c r="D6" s="25"/>
      <c r="E6" s="26"/>
      <c r="F6" s="27"/>
      <c r="G6" s="62">
        <f>$F4*G4+$F5*G5</f>
        <v>345000</v>
      </c>
      <c r="H6" s="56">
        <f>$F4*H4+$F5*H5</f>
        <v>334910.69999999995</v>
      </c>
      <c r="I6" s="28">
        <f>$F4*I4+$F5*I5</f>
        <v>339000</v>
      </c>
      <c r="J6" s="29">
        <f t="shared" si="6"/>
        <v>339636.89999999997</v>
      </c>
      <c r="K6" s="36">
        <f t="shared" si="0"/>
        <v>5074.7142609215171</v>
      </c>
      <c r="L6" s="30">
        <f t="shared" si="7"/>
        <v>1.4941586915089373</v>
      </c>
      <c r="M6" s="31"/>
      <c r="N6" s="31"/>
      <c r="O6" s="31"/>
      <c r="P6" s="31">
        <f>SUM(P4:P5)</f>
        <v>339636.89</v>
      </c>
    </row>
    <row r="7" spans="1:17" x14ac:dyDescent="0.25">
      <c r="B7" s="17"/>
      <c r="C7" s="46"/>
      <c r="D7" s="17"/>
      <c r="E7" s="17"/>
      <c r="F7" s="17"/>
      <c r="G7" s="17"/>
      <c r="H7" s="17"/>
      <c r="I7" s="17"/>
      <c r="J7" s="34"/>
      <c r="K7" s="17"/>
      <c r="L7" s="35"/>
      <c r="M7" s="9"/>
      <c r="P7" s="9"/>
    </row>
    <row r="8" spans="1:17" ht="24.6" x14ac:dyDescent="0.25">
      <c r="B8" s="69" t="s">
        <v>10</v>
      </c>
      <c r="C8" s="69"/>
      <c r="D8" s="69"/>
      <c r="E8" s="69"/>
      <c r="F8" s="69"/>
      <c r="G8" s="69"/>
      <c r="H8" s="69"/>
      <c r="I8" s="69"/>
      <c r="J8" s="69"/>
      <c r="K8" s="69"/>
      <c r="L8" s="43">
        <f>SUM(P6:P6)</f>
        <v>339636.89</v>
      </c>
      <c r="M8" s="2" t="s">
        <v>11</v>
      </c>
      <c r="N8" s="3"/>
      <c r="O8" s="3"/>
      <c r="P8" s="10"/>
    </row>
    <row r="9" spans="1:17" ht="24.6" x14ac:dyDescent="0.25">
      <c r="B9" s="12"/>
      <c r="C9" s="47"/>
      <c r="D9" s="12"/>
      <c r="E9" s="12"/>
      <c r="F9" s="12"/>
      <c r="G9" s="12"/>
      <c r="H9" s="12"/>
      <c r="I9" s="12"/>
      <c r="J9" s="12"/>
      <c r="K9" s="12"/>
      <c r="L9" s="11"/>
      <c r="M9" s="13"/>
      <c r="N9" s="14"/>
      <c r="O9" s="14"/>
      <c r="P9" s="15"/>
    </row>
    <row r="10" spans="1:17" ht="18" x14ac:dyDescent="0.25">
      <c r="A10" s="79" t="s">
        <v>23</v>
      </c>
      <c r="B10" s="80"/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1"/>
      <c r="Q10" s="58"/>
    </row>
    <row r="11" spans="1:17" ht="21" x14ac:dyDescent="0.25">
      <c r="A11" s="59"/>
      <c r="B11" s="60"/>
      <c r="C11" s="60"/>
      <c r="D11" s="60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60"/>
      <c r="P11" s="57"/>
      <c r="Q11" s="58"/>
    </row>
    <row r="12" spans="1:17" ht="89.4" customHeight="1" x14ac:dyDescent="0.3">
      <c r="B12" s="65" t="s">
        <v>20</v>
      </c>
      <c r="C12" s="66"/>
      <c r="D12" s="66"/>
      <c r="E12" s="66"/>
      <c r="F12" s="66"/>
      <c r="G12" s="66"/>
      <c r="H12" s="66"/>
      <c r="I12" s="66"/>
      <c r="J12" s="66"/>
      <c r="K12" s="66"/>
      <c r="L12" s="66"/>
      <c r="M12" s="66"/>
      <c r="N12" s="66"/>
      <c r="O12" s="66"/>
      <c r="P12" s="66"/>
    </row>
    <row r="13" spans="1:17" ht="17.399999999999999" x14ac:dyDescent="0.3">
      <c r="B13" s="4"/>
      <c r="C13" s="48"/>
      <c r="D13" s="19"/>
      <c r="E13" s="4"/>
      <c r="F13" s="4"/>
      <c r="G13" s="4"/>
      <c r="H13" s="4"/>
      <c r="I13" s="4"/>
      <c r="J13" s="19"/>
      <c r="K13" s="4"/>
      <c r="L13" s="4"/>
      <c r="M13" s="4"/>
      <c r="N13" s="4"/>
      <c r="O13" s="4"/>
      <c r="P13" s="4"/>
    </row>
    <row r="14" spans="1:17" ht="17.399999999999999" x14ac:dyDescent="0.3">
      <c r="B14" s="68" t="s">
        <v>18</v>
      </c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4"/>
      <c r="N14" s="16"/>
      <c r="O14" s="4"/>
      <c r="P14" s="4"/>
    </row>
    <row r="15" spans="1:17" ht="49.8" customHeight="1" x14ac:dyDescent="0.3">
      <c r="B15" s="67" t="s">
        <v>16</v>
      </c>
      <c r="C15" s="67"/>
      <c r="D15" s="67"/>
      <c r="E15" s="67"/>
      <c r="F15" s="67"/>
      <c r="G15" s="67"/>
      <c r="H15" s="67"/>
      <c r="I15" s="67"/>
      <c r="J15" s="67"/>
      <c r="K15" s="67"/>
      <c r="L15" s="67"/>
      <c r="M15" s="66"/>
      <c r="N15" s="66"/>
      <c r="O15" s="66"/>
      <c r="P15" s="66"/>
    </row>
    <row r="16" spans="1:17" ht="17.399999999999999" x14ac:dyDescent="0.3">
      <c r="B16" s="6"/>
      <c r="C16" s="48"/>
      <c r="D16" s="19"/>
      <c r="E16" s="6"/>
      <c r="F16" s="6"/>
      <c r="G16" s="6"/>
      <c r="H16" s="6"/>
      <c r="I16" s="6"/>
      <c r="J16" s="19"/>
      <c r="K16" s="6"/>
      <c r="L16" s="6"/>
      <c r="M16" s="6"/>
      <c r="N16" s="6"/>
      <c r="O16" s="6"/>
      <c r="P16" s="6"/>
    </row>
    <row r="17" spans="2:16" ht="17.399999999999999" x14ac:dyDescent="0.3">
      <c r="B17" s="6"/>
      <c r="C17" s="48"/>
      <c r="D17" s="19"/>
      <c r="E17" s="6"/>
      <c r="F17" s="6"/>
      <c r="G17" s="6"/>
      <c r="H17" s="6"/>
      <c r="I17" s="6"/>
      <c r="J17" s="19"/>
      <c r="K17" s="6"/>
      <c r="L17" s="6"/>
      <c r="M17" s="6"/>
      <c r="N17" s="6"/>
      <c r="O17" s="6"/>
      <c r="P17" s="6"/>
    </row>
    <row r="18" spans="2:16" ht="17.399999999999999" x14ac:dyDescent="0.3">
      <c r="B18" s="4"/>
      <c r="C18" s="49"/>
      <c r="D18" s="7"/>
      <c r="E18" s="4"/>
      <c r="F18" s="4"/>
      <c r="G18" s="4"/>
      <c r="H18" s="52"/>
      <c r="I18" s="52"/>
      <c r="J18" s="52"/>
      <c r="K18" s="52"/>
      <c r="L18" s="4"/>
      <c r="M18" s="4"/>
      <c r="N18" s="4"/>
      <c r="O18" s="4"/>
      <c r="P18" s="4"/>
    </row>
    <row r="19" spans="2:16" ht="17.399999999999999" x14ac:dyDescent="0.3">
      <c r="B19" s="4"/>
      <c r="C19" s="49"/>
      <c r="D19" s="7"/>
      <c r="E19" s="4"/>
      <c r="F19" s="4"/>
      <c r="G19" s="4"/>
      <c r="H19" s="52"/>
      <c r="I19" s="52"/>
      <c r="J19" s="52"/>
      <c r="K19" s="52"/>
      <c r="L19" s="4"/>
      <c r="M19" s="4"/>
      <c r="N19" s="4"/>
      <c r="O19" s="4"/>
      <c r="P19" s="4"/>
    </row>
    <row r="20" spans="2:16" ht="17.399999999999999" x14ac:dyDescent="0.3">
      <c r="C20" s="50"/>
      <c r="D20" s="8"/>
      <c r="G20" s="52"/>
      <c r="H20" s="52"/>
      <c r="I20" s="52"/>
      <c r="J20" s="52"/>
      <c r="K20" s="52"/>
    </row>
    <row r="21" spans="2:16" ht="17.399999999999999" x14ac:dyDescent="0.3">
      <c r="C21" s="50"/>
      <c r="D21" s="8"/>
      <c r="G21" s="52"/>
      <c r="H21" s="52"/>
      <c r="I21" s="52"/>
      <c r="J21" s="52"/>
      <c r="K21" s="52"/>
    </row>
    <row r="22" spans="2:16" ht="17.399999999999999" x14ac:dyDescent="0.3">
      <c r="C22" s="50"/>
      <c r="D22" s="8"/>
      <c r="G22" s="52"/>
      <c r="H22" s="52"/>
      <c r="I22" s="52"/>
      <c r="J22" s="52"/>
      <c r="K22" s="52"/>
    </row>
    <row r="23" spans="2:16" ht="17.399999999999999" x14ac:dyDescent="0.3">
      <c r="C23" s="50"/>
      <c r="D23" s="8"/>
      <c r="G23" s="52"/>
      <c r="H23" s="52"/>
      <c r="I23" s="52"/>
      <c r="J23" s="52"/>
      <c r="K23" s="52"/>
    </row>
    <row r="24" spans="2:16" ht="17.399999999999999" x14ac:dyDescent="0.3">
      <c r="C24" s="50"/>
      <c r="D24" s="8"/>
      <c r="G24" s="52"/>
      <c r="H24" s="52"/>
      <c r="I24" s="52"/>
      <c r="J24" s="52"/>
      <c r="K24" s="52"/>
    </row>
    <row r="25" spans="2:16" ht="17.399999999999999" x14ac:dyDescent="0.3">
      <c r="C25" s="50"/>
      <c r="D25" s="8"/>
      <c r="G25" s="52"/>
      <c r="H25" s="52"/>
      <c r="I25" s="52"/>
      <c r="J25" s="52"/>
      <c r="K25" s="52"/>
    </row>
    <row r="26" spans="2:16" ht="17.399999999999999" x14ac:dyDescent="0.3">
      <c r="C26" s="50"/>
      <c r="D26" s="8"/>
      <c r="G26" s="52"/>
      <c r="H26" s="52"/>
      <c r="I26" s="52"/>
      <c r="J26" s="52"/>
      <c r="K26" s="52"/>
    </row>
    <row r="27" spans="2:16" ht="17.399999999999999" x14ac:dyDescent="0.3">
      <c r="C27" s="50"/>
      <c r="D27" s="8"/>
      <c r="G27" s="52"/>
      <c r="H27" s="52"/>
      <c r="I27" s="52"/>
      <c r="J27" s="52"/>
      <c r="K27" s="52"/>
    </row>
    <row r="28" spans="2:16" ht="17.399999999999999" x14ac:dyDescent="0.3">
      <c r="G28" s="52"/>
      <c r="H28" s="52"/>
      <c r="I28" s="52"/>
      <c r="J28" s="52"/>
      <c r="K28" s="52"/>
    </row>
  </sheetData>
  <mergeCells count="14">
    <mergeCell ref="B1:P1"/>
    <mergeCell ref="B12:P12"/>
    <mergeCell ref="B15:P15"/>
    <mergeCell ref="B14:L14"/>
    <mergeCell ref="B8:K8"/>
    <mergeCell ref="B2:B3"/>
    <mergeCell ref="C2:C3"/>
    <mergeCell ref="E2:E3"/>
    <mergeCell ref="F2:F3"/>
    <mergeCell ref="G2:I2"/>
    <mergeCell ref="J2:L2"/>
    <mergeCell ref="M2:P2"/>
    <mergeCell ref="D2:D3"/>
    <mergeCell ref="A10:P10"/>
  </mergeCells>
  <phoneticPr fontId="22" type="noConversion"/>
  <pageMargins left="0.51181102362204722" right="0.31496062992125984" top="0.55118110236220474" bottom="0.15748031496062992" header="0.31496062992125984" footer="0.31496062992125984"/>
  <pageSetup paperSize="9" scale="60" fitToHeight="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Прил1Расчет НМЦК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2026-05-21T04:07:32Z</dcterms:modified>
</cp:coreProperties>
</file>