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Ремонт автотранспорта 3\"/>
    </mc:Choice>
  </mc:AlternateContent>
  <xr:revisionPtr revIDLastSave="0" documentId="13_ncr:1_{36008240-17BA-4C3B-AD8E-7AE39BFE45D2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TDSheet!$A$1:$N$31</definedName>
  </definedNames>
  <calcPr calcId="191029"/>
</workbook>
</file>

<file path=xl/calcChain.xml><?xml version="1.0" encoding="utf-8"?>
<calcChain xmlns="http://schemas.openxmlformats.org/spreadsheetml/2006/main">
  <c r="I20" i="1" l="1"/>
  <c r="J20" i="1" s="1"/>
  <c r="H20" i="1"/>
  <c r="K20" i="1" s="1"/>
  <c r="I19" i="1"/>
  <c r="J19" i="1" s="1"/>
  <c r="H19" i="1"/>
  <c r="K19" i="1" s="1"/>
  <c r="I18" i="1"/>
  <c r="J18" i="1" s="1"/>
  <c r="H18" i="1"/>
  <c r="K18" i="1" s="1"/>
  <c r="I17" i="1"/>
  <c r="J17" i="1" s="1"/>
  <c r="H17" i="1"/>
  <c r="K17" i="1" s="1"/>
  <c r="I16" i="1"/>
  <c r="J16" i="1" s="1"/>
  <c r="H16" i="1"/>
  <c r="K16" i="1" s="1"/>
  <c r="I15" i="1"/>
  <c r="J15" i="1" s="1"/>
  <c r="H15" i="1"/>
  <c r="K15" i="1" s="1"/>
</calcChain>
</file>

<file path=xl/sharedStrings.xml><?xml version="1.0" encoding="utf-8"?>
<sst xmlns="http://schemas.openxmlformats.org/spreadsheetml/2006/main" count="40" uniqueCount="35">
  <si>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</si>
  <si>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</si>
  <si>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</si>
  <si>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</si>
  <si>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</si>
  <si>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</si>
  <si>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</si>
  <si>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</si>
  <si>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</si>
  <si>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</si>
  <si>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</si>
  <si>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</si>
  <si>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</si>
  <si>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</si>
  <si>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</si>
  <si>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</si>
  <si>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</si>
  <si>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</si>
  <si>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</si>
  <si>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</si>
  <si>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</si>
  <si>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усл. ед.</t>
  </si>
  <si>
    <t>Обоснование начальной (максимальной ) цены контракта для определения исполнителя услуг по  ремонту автотранспортных средств</t>
  </si>
  <si>
    <t xml:space="preserve">   </t>
  </si>
  <si>
    <t>Расчет обоснования начальной максимальной цены произведен начальником общего отдела А.А. Кузнецовым</t>
  </si>
  <si>
    <t>Предложение №1 Вх. № 4048 от 07.05.2026</t>
  </si>
  <si>
    <t>Предложение №2 Вх. № 4049 от 07.05.2026</t>
  </si>
  <si>
    <t>Предложение №3 Вх. № 4070 от 07.05.2026</t>
  </si>
  <si>
    <t>Ремонт автотранспортного средства                                                  Kia Optima  В299ТР164</t>
  </si>
  <si>
    <t>Ремонт автотранспортного средства                          Kia Optima  В293ТР164</t>
  </si>
  <si>
    <t>Ремонт автотранспортного средства                         Nissan Terrano Белый  В803СУ164</t>
  </si>
  <si>
    <t>Ремонт автотранспортного средства                         Renault Duster  К690ВО164</t>
  </si>
  <si>
    <t>Ремонт автотранспортного средства                        Renault Duster  К394ВО164</t>
  </si>
  <si>
    <t>Ремонт автотранспортного средства                       Renault Duster В872УР164</t>
  </si>
  <si>
    <r>
      <t>Проведенные исследования позволяют определить начальную (максимальную) цену контракта в размере</t>
    </r>
    <r>
      <rPr>
        <b/>
        <u/>
        <sz val="14"/>
        <rFont val="Times New Roman"/>
        <family val="1"/>
        <charset val="204"/>
      </rPr>
      <t xml:space="preserve"> 567 340 рублей 01 копейка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</si>
</sst>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sz val="14"/>
      <name val="Times New Roman"/>
      <family val="1"/>
      <charset val="204"/>
    </font>
    <font>
      <sz val="12"/>
      <name val="Arial"/>
      <family val="2"/>
    </font>
    <font>
      <sz val="12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14" fontId="8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3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53"/>
  <sheetViews>
    <sheetView tabSelected="1" view="pageBreakPreview" topLeftCell="A10" zoomScale="80" zoomScaleNormal="80" zoomScaleSheetLayoutView="80" workbookViewId="0">
      <selection activeCell="J33" sqref="J33"/>
    </sheetView>
  </sheetViews>
  <sheetFormatPr defaultColWidth="10.33203125" defaultRowHeight="11.25" x14ac:dyDescent="0.2"/>
  <cols>
    <col min="1" max="1" width="7.33203125" style="1" customWidth="1"/>
    <col min="2" max="2" width="59.6640625" style="1" customWidth="1"/>
    <col min="3" max="3" width="11.1640625" style="1" customWidth="1"/>
    <col min="4" max="4" width="11" customWidth="1"/>
    <col min="5" max="5" width="29.83203125" customWidth="1"/>
    <col min="6" max="6" width="29.1640625" customWidth="1"/>
    <col min="7" max="7" width="31.5" customWidth="1"/>
    <col min="8" max="8" width="21.33203125" customWidth="1"/>
    <col min="9" max="9" width="14" customWidth="1"/>
    <col min="10" max="10" width="17.6640625" customWidth="1"/>
    <col min="11" max="11" width="20" customWidth="1"/>
    <col min="12" max="12" width="17.1640625" hidden="1" customWidth="1"/>
    <col min="13" max="13" width="0" hidden="1" customWidth="1"/>
    <col min="18" max="18" width="1.83203125" customWidth="1"/>
    <col min="19" max="19" width="2.83203125" customWidth="1"/>
    <col min="20" max="20" width="2.6640625" customWidth="1"/>
  </cols>
  <sheetData>
    <row r="1" spans="1:11" x14ac:dyDescent="0.2">
      <c r="A1" s="46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">
      <c r="A2" s="17" t="s">
        <v>8</v>
      </c>
      <c r="B2" s="17" t="s">
        <v>9</v>
      </c>
    </row>
    <row r="3" spans="1:11" ht="15.75" customHeight="1" x14ac:dyDescent="0.25">
      <c r="B3" s="44" t="s">
        <v>22</v>
      </c>
      <c r="C3" s="44"/>
      <c r="D3" s="44"/>
      <c r="E3" s="44"/>
      <c r="F3" s="44"/>
      <c r="G3" s="12"/>
      <c r="H3" s="12"/>
      <c r="I3" s="8"/>
      <c r="J3" s="18"/>
      <c r="K3" s="18"/>
    </row>
    <row r="4" spans="1:11" ht="53.25" customHeight="1" x14ac:dyDescent="0.2">
      <c r="B4" s="44"/>
      <c r="C4" s="44"/>
      <c r="D4" s="44"/>
      <c r="E4" s="44"/>
      <c r="F4" s="44"/>
      <c r="G4" s="12"/>
      <c r="H4" s="12"/>
      <c r="I4" s="53"/>
      <c r="J4" s="53"/>
      <c r="K4" s="53"/>
    </row>
    <row r="5" spans="1:11" ht="15.75" customHeight="1" x14ac:dyDescent="0.25">
      <c r="B5" s="44"/>
      <c r="C5" s="44"/>
      <c r="D5" s="44"/>
      <c r="E5" s="44"/>
      <c r="F5" s="44"/>
      <c r="G5" s="12"/>
      <c r="H5" s="12"/>
      <c r="I5" s="8"/>
    </row>
    <row r="6" spans="1:11" ht="65.25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2">
      <c r="B7" s="14"/>
      <c r="C7" s="14"/>
      <c r="D7" s="14"/>
      <c r="E7" s="14"/>
      <c r="F7" s="2"/>
      <c r="G7" s="2"/>
      <c r="H7" s="2"/>
    </row>
    <row r="8" spans="1:11" ht="19.5" customHeight="1" x14ac:dyDescent="0.2">
      <c r="B8" s="20" t="s">
        <v>4</v>
      </c>
      <c r="C8" s="12"/>
      <c r="D8" s="14"/>
      <c r="E8" s="14"/>
      <c r="F8" s="2"/>
      <c r="G8" s="2"/>
      <c r="H8" s="2"/>
    </row>
    <row r="9" spans="1:11" ht="15.75" x14ac:dyDescent="0.25">
      <c r="B9" s="13" t="s">
        <v>5</v>
      </c>
      <c r="C9" s="3"/>
      <c r="D9" s="2"/>
      <c r="E9" s="2"/>
      <c r="F9" s="2"/>
      <c r="G9" s="2"/>
      <c r="H9" s="2"/>
    </row>
    <row r="10" spans="1:11" ht="15.75" x14ac:dyDescent="0.25">
      <c r="A10" s="5"/>
      <c r="B10" s="4"/>
      <c r="C10" s="2"/>
      <c r="D10" s="2"/>
      <c r="E10" s="2"/>
      <c r="F10" s="2"/>
      <c r="G10" s="2"/>
      <c r="H10" s="2"/>
    </row>
    <row r="11" spans="1:11" s="7" customFormat="1" ht="15.75" x14ac:dyDescent="0.2">
      <c r="A11" s="48" t="s">
        <v>6</v>
      </c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s="7" customFormat="1" ht="12.75" customHeight="1" x14ac:dyDescent="0.2">
      <c r="A12" s="49"/>
      <c r="B12" s="45" t="s">
        <v>18</v>
      </c>
      <c r="C12" s="50" t="s">
        <v>0</v>
      </c>
      <c r="D12" s="51" t="s">
        <v>1</v>
      </c>
      <c r="E12" s="50" t="s">
        <v>15</v>
      </c>
      <c r="F12" s="50"/>
      <c r="G12" s="50"/>
      <c r="H12" s="45" t="s">
        <v>12</v>
      </c>
      <c r="I12" s="45"/>
      <c r="J12" s="45"/>
      <c r="K12" s="45"/>
    </row>
    <row r="13" spans="1:11" s="7" customFormat="1" ht="21" customHeight="1" x14ac:dyDescent="0.2">
      <c r="A13" s="49"/>
      <c r="B13" s="45"/>
      <c r="C13" s="50"/>
      <c r="D13" s="51"/>
      <c r="E13" s="50"/>
      <c r="F13" s="50"/>
      <c r="G13" s="50"/>
      <c r="H13" s="45"/>
      <c r="I13" s="45"/>
      <c r="J13" s="45"/>
      <c r="K13" s="45"/>
    </row>
    <row r="14" spans="1:11" s="7" customFormat="1" ht="66" customHeight="1" x14ac:dyDescent="0.2">
      <c r="A14" s="49"/>
      <c r="B14" s="45"/>
      <c r="C14" s="50"/>
      <c r="D14" s="51"/>
      <c r="E14" s="26" t="s">
        <v>25</v>
      </c>
      <c r="F14" s="26" t="s">
        <v>26</v>
      </c>
      <c r="G14" s="26" t="s">
        <v>27</v>
      </c>
      <c r="H14" s="15" t="s">
        <v>19</v>
      </c>
      <c r="I14" s="22" t="s">
        <v>10</v>
      </c>
      <c r="J14" s="22" t="s">
        <v>11</v>
      </c>
      <c r="K14" s="22" t="s">
        <v>16</v>
      </c>
    </row>
    <row r="15" spans="1:11" s="7" customFormat="1" ht="39.75" customHeight="1" x14ac:dyDescent="0.2">
      <c r="A15" s="24">
        <v>1</v>
      </c>
      <c r="B15" s="22" t="s">
        <v>28</v>
      </c>
      <c r="C15" s="25" t="s">
        <v>21</v>
      </c>
      <c r="D15" s="15">
        <v>1</v>
      </c>
      <c r="E15" s="27">
        <v>114805</v>
      </c>
      <c r="F15" s="27">
        <v>123960</v>
      </c>
      <c r="G15" s="27">
        <v>113500</v>
      </c>
      <c r="H15" s="27">
        <f t="shared" ref="H15" si="0">(E15+F15+G15)/3</f>
        <v>117421.66666666667</v>
      </c>
      <c r="I15" s="28">
        <f t="shared" ref="I15" si="1">STDEV(E15:G15)/AVERAGE(E15:G15)*100</f>
        <v>4.8541587116904275</v>
      </c>
      <c r="J15" s="28" t="str">
        <f t="shared" ref="J15" si="2">IF(I15&lt;=33,$A$2,$B$2)</f>
        <v>однородная</v>
      </c>
      <c r="K15" s="27">
        <f>H15*D15</f>
        <v>117421.66666666667</v>
      </c>
    </row>
    <row r="16" spans="1:11" s="7" customFormat="1" ht="39.75" customHeight="1" x14ac:dyDescent="0.2">
      <c r="A16" s="24">
        <v>2</v>
      </c>
      <c r="B16" s="22" t="s">
        <v>29</v>
      </c>
      <c r="C16" s="25" t="s">
        <v>21</v>
      </c>
      <c r="D16" s="15">
        <v>1</v>
      </c>
      <c r="E16" s="27">
        <v>46610</v>
      </c>
      <c r="F16" s="27">
        <v>49400</v>
      </c>
      <c r="G16" s="27">
        <v>46375</v>
      </c>
      <c r="H16" s="27">
        <f t="shared" ref="H16:H20" si="3">(E16+F16+G16)/3</f>
        <v>47461.666666666664</v>
      </c>
      <c r="I16" s="28">
        <f t="shared" ref="I16:I20" si="4">STDEV(E16:G16)/AVERAGE(E16:G16)*100</f>
        <v>3.5454995969310401</v>
      </c>
      <c r="J16" s="28" t="str">
        <f t="shared" ref="J16:J20" si="5">IF(I16&lt;=33,$A$2,$B$2)</f>
        <v>однородная</v>
      </c>
      <c r="K16" s="27">
        <f t="shared" ref="K16:K20" si="6">H16*D16</f>
        <v>47461.666666666664</v>
      </c>
    </row>
    <row r="17" spans="1:11" s="7" customFormat="1" ht="39.75" customHeight="1" x14ac:dyDescent="0.2">
      <c r="A17" s="24">
        <v>3</v>
      </c>
      <c r="B17" s="22" t="s">
        <v>30</v>
      </c>
      <c r="C17" s="25" t="s">
        <v>21</v>
      </c>
      <c r="D17" s="15">
        <v>1</v>
      </c>
      <c r="E17" s="27">
        <v>55995</v>
      </c>
      <c r="F17" s="27">
        <v>60100</v>
      </c>
      <c r="G17" s="27">
        <v>56060</v>
      </c>
      <c r="H17" s="27">
        <f t="shared" si="3"/>
        <v>57385</v>
      </c>
      <c r="I17" s="28">
        <f t="shared" si="4"/>
        <v>4.0977321151117874</v>
      </c>
      <c r="J17" s="28" t="str">
        <f t="shared" si="5"/>
        <v>однородная</v>
      </c>
      <c r="K17" s="27">
        <f t="shared" si="6"/>
        <v>57385</v>
      </c>
    </row>
    <row r="18" spans="1:11" s="7" customFormat="1" ht="39.75" customHeight="1" x14ac:dyDescent="0.2">
      <c r="A18" s="24">
        <v>4</v>
      </c>
      <c r="B18" s="22" t="s">
        <v>31</v>
      </c>
      <c r="C18" s="25" t="s">
        <v>21</v>
      </c>
      <c r="D18" s="15">
        <v>1</v>
      </c>
      <c r="E18" s="27">
        <v>106675</v>
      </c>
      <c r="F18" s="27">
        <v>116320</v>
      </c>
      <c r="G18" s="27">
        <v>106905</v>
      </c>
      <c r="H18" s="27">
        <f t="shared" si="3"/>
        <v>109966.66666666667</v>
      </c>
      <c r="I18" s="28">
        <f t="shared" si="4"/>
        <v>5.0045617497802608</v>
      </c>
      <c r="J18" s="28" t="str">
        <f t="shared" si="5"/>
        <v>однородная</v>
      </c>
      <c r="K18" s="27">
        <f t="shared" si="6"/>
        <v>109966.66666666667</v>
      </c>
    </row>
    <row r="19" spans="1:11" s="7" customFormat="1" ht="39.75" customHeight="1" x14ac:dyDescent="0.2">
      <c r="A19" s="24">
        <v>5</v>
      </c>
      <c r="B19" s="22" t="s">
        <v>32</v>
      </c>
      <c r="C19" s="25" t="s">
        <v>21</v>
      </c>
      <c r="D19" s="15">
        <v>1</v>
      </c>
      <c r="E19" s="27">
        <v>72645</v>
      </c>
      <c r="F19" s="27">
        <v>77220</v>
      </c>
      <c r="G19" s="27">
        <v>72555</v>
      </c>
      <c r="H19" s="27">
        <f t="shared" si="3"/>
        <v>74140</v>
      </c>
      <c r="I19" s="28">
        <f t="shared" si="4"/>
        <v>3.5982436009000542</v>
      </c>
      <c r="J19" s="28" t="str">
        <f t="shared" si="5"/>
        <v>однородная</v>
      </c>
      <c r="K19" s="27">
        <f t="shared" si="6"/>
        <v>74140</v>
      </c>
    </row>
    <row r="20" spans="1:11" s="7" customFormat="1" ht="39.75" customHeight="1" x14ac:dyDescent="0.2">
      <c r="A20" s="24">
        <v>6</v>
      </c>
      <c r="B20" s="22" t="s">
        <v>33</v>
      </c>
      <c r="C20" s="25" t="s">
        <v>21</v>
      </c>
      <c r="D20" s="15">
        <v>1</v>
      </c>
      <c r="E20" s="27">
        <v>155690</v>
      </c>
      <c r="F20" s="27">
        <v>170600</v>
      </c>
      <c r="G20" s="27">
        <v>156605</v>
      </c>
      <c r="H20" s="27">
        <f t="shared" si="3"/>
        <v>160965</v>
      </c>
      <c r="I20" s="28">
        <f t="shared" si="4"/>
        <v>5.1916177068329894</v>
      </c>
      <c r="J20" s="28" t="str">
        <f t="shared" si="5"/>
        <v>однородная</v>
      </c>
      <c r="K20" s="27">
        <f t="shared" si="6"/>
        <v>160965</v>
      </c>
    </row>
    <row r="21" spans="1:11" s="7" customFormat="1" ht="26.25" customHeight="1" x14ac:dyDescent="0.25">
      <c r="A21" s="24"/>
      <c r="B21" s="30" t="s">
        <v>7</v>
      </c>
      <c r="C21" s="25"/>
      <c r="D21" s="15"/>
      <c r="E21" s="31"/>
      <c r="F21" s="31"/>
      <c r="G21" s="31"/>
      <c r="H21" s="32"/>
      <c r="I21" s="33"/>
      <c r="J21" s="34"/>
      <c r="K21" s="35">
        <v>567340.01</v>
      </c>
    </row>
    <row r="22" spans="1:11" ht="15.75" x14ac:dyDescent="0.2">
      <c r="A22" s="9"/>
      <c r="B22" s="16" t="s">
        <v>17</v>
      </c>
      <c r="C22" s="10"/>
      <c r="D22" s="11"/>
      <c r="E22" s="11"/>
      <c r="F22" s="11"/>
      <c r="G22" s="11"/>
      <c r="H22" s="11"/>
      <c r="K22" t="s">
        <v>23</v>
      </c>
    </row>
    <row r="23" spans="1:11" ht="15.75" x14ac:dyDescent="0.2">
      <c r="A23" s="9"/>
      <c r="B23" s="16" t="s">
        <v>13</v>
      </c>
      <c r="C23" s="10"/>
      <c r="D23" s="11"/>
      <c r="E23" s="11"/>
      <c r="F23" s="11"/>
      <c r="G23" s="11"/>
      <c r="H23" s="11"/>
    </row>
    <row r="24" spans="1:11" ht="15.75" x14ac:dyDescent="0.2">
      <c r="A24" s="9"/>
      <c r="B24" s="16" t="s">
        <v>14</v>
      </c>
      <c r="C24" s="10"/>
      <c r="D24" s="11"/>
      <c r="E24" s="11"/>
      <c r="F24" s="11"/>
      <c r="G24" s="11"/>
      <c r="H24" s="11"/>
    </row>
    <row r="25" spans="1:11" ht="15.75" x14ac:dyDescent="0.2">
      <c r="A25" s="9"/>
      <c r="B25" s="16"/>
      <c r="C25" s="10"/>
      <c r="D25" s="11"/>
      <c r="E25" s="11"/>
      <c r="F25" s="11"/>
      <c r="G25" s="11"/>
      <c r="H25" s="11"/>
    </row>
    <row r="26" spans="1:11" ht="42" customHeight="1" x14ac:dyDescent="0.2">
      <c r="A26" s="6"/>
      <c r="B26" s="42" t="s">
        <v>34</v>
      </c>
      <c r="C26" s="42"/>
      <c r="D26" s="42"/>
      <c r="E26" s="42"/>
      <c r="F26" s="42"/>
      <c r="G26" s="42"/>
      <c r="H26" s="42"/>
      <c r="I26" s="42"/>
      <c r="J26" s="42"/>
      <c r="K26" s="42"/>
    </row>
    <row r="27" spans="1:11" ht="22.5" customHeight="1" x14ac:dyDescent="0.2">
      <c r="A27" s="6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s="40" customFormat="1" ht="16.5" x14ac:dyDescent="0.25">
      <c r="A28" s="36"/>
      <c r="B28" s="37" t="s">
        <v>24</v>
      </c>
      <c r="C28" s="38"/>
      <c r="D28" s="39"/>
      <c r="E28" s="39"/>
      <c r="F28" s="39"/>
      <c r="G28" s="39"/>
      <c r="H28" s="39"/>
    </row>
    <row r="29" spans="1:11" ht="18.75" x14ac:dyDescent="0.3">
      <c r="B29" s="19"/>
    </row>
    <row r="30" spans="1:11" ht="18.75" x14ac:dyDescent="0.3">
      <c r="B30" s="19"/>
    </row>
    <row r="31" spans="1:11" ht="21" customHeight="1" x14ac:dyDescent="0.2">
      <c r="B31" s="41"/>
      <c r="C31" s="41"/>
      <c r="D31" s="23"/>
    </row>
    <row r="32" spans="1:11" ht="18.75" x14ac:dyDescent="0.3">
      <c r="B32" s="19"/>
    </row>
    <row r="53" spans="11:11" ht="15" x14ac:dyDescent="0.2">
      <c r="K53" s="21"/>
    </row>
  </sheetData>
  <mergeCells count="13">
    <mergeCell ref="A1:K1"/>
    <mergeCell ref="A11:A14"/>
    <mergeCell ref="C12:C14"/>
    <mergeCell ref="D12:D14"/>
    <mergeCell ref="E12:G13"/>
    <mergeCell ref="B11:K11"/>
    <mergeCell ref="H12:K13"/>
    <mergeCell ref="I4:K4"/>
    <mergeCell ref="B31:C31"/>
    <mergeCell ref="B26:K26"/>
    <mergeCell ref="B6:K6"/>
    <mergeCell ref="B3:F5"/>
    <mergeCell ref="B12:B14"/>
  </mergeCells>
  <phoneticPr fontId="0" type="noConversion"/>
  <conditionalFormatting sqref="I15:I20">
    <cfRule type="cellIs" dxfId="1" priority="2" operator="greaterThan">
      <formula>33</formula>
    </cfRule>
  </conditionalFormatting>
  <conditionalFormatting sqref="J15:J20">
    <cfRule type="containsText" dxfId="0" priority="1" operator="containsText" text="Неоднородная">
      <formula>NOT(ISERROR(SEARCH("Неоднородная",J15)))</formula>
    </cfRule>
  </conditionalFormatting>
  <pageMargins left="0.39370078740157483" right="0.23622047244094491" top="0.23622047244094491" bottom="0.27559055118110237" header="0.15748031496062992" footer="0.1574803149606299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2026-05-27T05:59:07Z</cp:lastPrinted>
  <dcterms:created xsi:type="dcterms:W3CDTF">2013-01-11T07:45:47Z</dcterms:created>
  <dcterms:modified xsi:type="dcterms:W3CDTF">2026-05-27T05:59:13Z</dcterms:modified>
</cp:coreProperties>
</file>