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320" windowHeight="12075"/>
  </bookViews>
  <sheets>
    <sheet name="НМЦК" sheetId="3" r:id="rId1"/>
  </sheets>
  <calcPr calcId="124519"/>
</workbook>
</file>

<file path=xl/calcChain.xml><?xml version="1.0" encoding="utf-8"?>
<calcChain xmlns="http://schemas.openxmlformats.org/spreadsheetml/2006/main">
  <c r="I10" i="3"/>
  <c r="H10" s="1"/>
  <c r="J10"/>
  <c r="L10" s="1"/>
  <c r="L11" s="1"/>
  <c r="K10" l="1"/>
  <c r="H13" l="1"/>
</calcChain>
</file>

<file path=xl/sharedStrings.xml><?xml version="1.0" encoding="utf-8"?>
<sst xmlns="http://schemas.openxmlformats.org/spreadsheetml/2006/main" count="29" uniqueCount="29">
  <si>
    <t>№ п/п</t>
  </si>
  <si>
    <t>Ед. изм.</t>
  </si>
  <si>
    <t>Кол-во объем</t>
  </si>
  <si>
    <t>Источник информации для определения НМЦ (цена,руб.)</t>
  </si>
  <si>
    <t>Сумма (руб.)</t>
  </si>
  <si>
    <t>σ</t>
  </si>
  <si>
    <t>Коэф.вариации V</t>
  </si>
  <si>
    <t>Расчет и обоснование начальной (максимальной) цены контракта</t>
  </si>
  <si>
    <t>Приложение № 2</t>
  </si>
  <si>
    <t>НМЦ (минимальная цена, руб.)</t>
  </si>
  <si>
    <t>Инициатор закупки:</t>
  </si>
  <si>
    <t>НМЦК (в соответствии с ЛБО), руб.</t>
  </si>
  <si>
    <t>Итого НМЦК с учетом выделенных лимитов бюджетных обязательств составляет:</t>
  </si>
  <si>
    <t>рублей</t>
  </si>
  <si>
    <t>Исполнитель № 1</t>
  </si>
  <si>
    <t>Исполнитель № 2</t>
  </si>
  <si>
    <t>Исполнитель № 3</t>
  </si>
  <si>
    <t>Итого НМЦК по расчетам с учетом ЛБО:</t>
  </si>
  <si>
    <t>Наименование и основные 
характеристики объекта закупки</t>
  </si>
  <si>
    <t>к закупочной документации</t>
  </si>
  <si>
    <t xml:space="preserve">          Используемый метод определения цены контракта с обоснованием: Начальная (максимальная) цена контракта сформирована методом сопоставимых рыночных цен (анализа рынка) в результате изучения функционирующего  рынка,   проведенного Заказчиком.     Источником    информации  для  установления  начальной  (максимальной)  цены  контракта  являются  коммерческие  предложения  от  потенциальных контрагентов </t>
  </si>
  <si>
    <t>УТВЕРЖДАЮ:                                                                                               Заместитель начальника  
ФКУ ИК-3 УФСИН России по КБР                                                         подполковник внутренней службы                                                  ___________________Геграев З.М.</t>
  </si>
  <si>
    <t>Р.М. Хацуков</t>
  </si>
  <si>
    <t>Старший инженер ЭМГ</t>
  </si>
  <si>
    <t>лейтенант внутренней службы</t>
  </si>
  <si>
    <t>"___" __________ 2026 г.</t>
  </si>
  <si>
    <t>Закупка кабельной продукции(ВВГнг(А)-LS 3*4)</t>
  </si>
  <si>
    <t>м</t>
  </si>
  <si>
    <t>на закупку кабельной продукции (ВВГнг(А)-LS 3*4) ФКУ ИК-3 УФСИН России по Кабардино-Балкарской Республике,
 по адресу: КБР, Чегемский район, п. Каменка, ул. Революционная, 227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</si>
</sst>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0.000"/>
  </numFmts>
  <fonts count="14">
    <font>
      <sz val="11"/>
      <color theme="1"/>
      <name val="Calibri"/>
      <family val="2"/>
      <charset val="204"/>
      <scheme val="minor"/>
    </font>
    <font>
      <b/>
      <sz val="6"/>
      <color indexed="8"/>
      <name val="Courier New"/>
      <family val="3"/>
      <charset val="204"/>
    </font>
    <font>
      <sz val="11"/>
      <name val="Times New Roman"/>
      <family val="1"/>
      <charset val="204"/>
    </font>
    <font>
      <sz val="8"/>
      <name val="Arial"/>
      <family val="2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7"/>
      <color indexed="8"/>
      <name val="Courier New"/>
      <family val="3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1A1A1A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5" fillId="2" borderId="0">
      <alignment horizontal="left" vertical="top"/>
    </xf>
    <xf numFmtId="0" fontId="6" fillId="2" borderId="0">
      <alignment horizontal="center" vertical="top"/>
    </xf>
    <xf numFmtId="0" fontId="7" fillId="2" borderId="0">
      <alignment horizontal="left" vertical="top"/>
    </xf>
    <xf numFmtId="0" fontId="8" fillId="2" borderId="0">
      <alignment horizontal="center" vertical="top"/>
    </xf>
    <xf numFmtId="0" fontId="1" fillId="2" borderId="0">
      <alignment horizontal="left" vertical="top"/>
    </xf>
    <xf numFmtId="0" fontId="1" fillId="2" borderId="0">
      <alignment horizontal="right" vertical="top"/>
    </xf>
    <xf numFmtId="0" fontId="3" fillId="0" borderId="0"/>
    <xf numFmtId="0" fontId="4" fillId="0" borderId="0"/>
  </cellStyleXfs>
  <cellXfs count="47">
    <xf numFmtId="0" fontId="0" fillId="0" borderId="0" xfId="0"/>
    <xf numFmtId="0" fontId="9" fillId="0" borderId="0" xfId="0" applyFont="1" applyAlignment="1"/>
    <xf numFmtId="0" fontId="10" fillId="0" borderId="0" xfId="0" applyFont="1" applyAlignment="1"/>
    <xf numFmtId="0" fontId="9" fillId="0" borderId="0" xfId="0" applyFont="1"/>
    <xf numFmtId="0" fontId="9" fillId="0" borderId="0" xfId="0" applyFont="1" applyFill="1" applyAlignment="1"/>
    <xf numFmtId="0" fontId="10" fillId="0" borderId="0" xfId="0" applyFont="1" applyFill="1" applyAlignment="1"/>
    <xf numFmtId="0" fontId="9" fillId="0" borderId="0" xfId="0" applyFont="1" applyFill="1"/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0" xfId="0" applyAlignment="1"/>
    <xf numFmtId="0" fontId="9" fillId="0" borderId="0" xfId="0" applyFont="1" applyAlignment="1">
      <alignment horizontal="right" vertical="center"/>
    </xf>
    <xf numFmtId="0" fontId="0" fillId="0" borderId="0" xfId="0"/>
    <xf numFmtId="0" fontId="9" fillId="0" borderId="5" xfId="0" applyFont="1" applyBorder="1"/>
    <xf numFmtId="0" fontId="0" fillId="0" borderId="0" xfId="0" applyAlignment="1">
      <alignment wrapText="1"/>
    </xf>
    <xf numFmtId="165" fontId="9" fillId="0" borderId="0" xfId="0" applyNumberFormat="1" applyFont="1"/>
    <xf numFmtId="0" fontId="0" fillId="0" borderId="0" xfId="0" applyFont="1" applyAlignment="1">
      <alignment wrapText="1"/>
    </xf>
    <xf numFmtId="4" fontId="9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164" fontId="10" fillId="0" borderId="0" xfId="0" applyNumberFormat="1" applyFont="1" applyAlignment="1">
      <alignment vertical="center"/>
    </xf>
    <xf numFmtId="0" fontId="0" fillId="0" borderId="0" xfId="0" applyFont="1" applyFill="1"/>
    <xf numFmtId="2" fontId="9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 applyFont="1"/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43" fontId="12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Font="1"/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</cellXfs>
  <cellStyles count="9">
    <cellStyle name="S0" xfId="1"/>
    <cellStyle name="S1" xfId="2"/>
    <cellStyle name="S2" xfId="3"/>
    <cellStyle name="S3" xfId="4"/>
    <cellStyle name="S4" xfId="5"/>
    <cellStyle name="S5" xfId="6"/>
    <cellStyle name="Обычный" xfId="0" builtinId="0"/>
    <cellStyle name="Обычный 2" xfId="7"/>
    <cellStyle name="Обычный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8"/>
  <sheetViews>
    <sheetView tabSelected="1" zoomScale="110" zoomScaleNormal="110" workbookViewId="0">
      <selection activeCell="F29" sqref="F29"/>
    </sheetView>
  </sheetViews>
  <sheetFormatPr defaultRowHeight="15"/>
  <cols>
    <col min="1" max="1" width="4" style="26" customWidth="1"/>
    <col min="2" max="2" width="47.28515625" style="19" customWidth="1"/>
    <col min="3" max="3" width="8.7109375" style="26" customWidth="1"/>
    <col min="4" max="4" width="10" style="26" customWidth="1"/>
    <col min="5" max="7" width="12.42578125" style="26" customWidth="1"/>
    <col min="8" max="8" width="9.42578125" style="26" customWidth="1"/>
    <col min="9" max="9" width="11.140625" style="26" customWidth="1"/>
    <col min="10" max="10" width="10.5703125" style="26" customWidth="1"/>
    <col min="11" max="11" width="7.85546875" style="26" customWidth="1"/>
    <col min="12" max="12" width="18.85546875" style="26" customWidth="1"/>
    <col min="13" max="16384" width="9.140625" style="11"/>
  </cols>
  <sheetData>
    <row r="1" spans="1:13">
      <c r="A1" s="1"/>
      <c r="B1" s="4"/>
      <c r="C1" s="1"/>
      <c r="D1" s="1"/>
      <c r="E1" s="1"/>
      <c r="F1" s="1"/>
      <c r="G1" s="1"/>
      <c r="H1" s="1"/>
      <c r="I1" s="1"/>
      <c r="J1" s="1"/>
      <c r="K1" s="1"/>
      <c r="L1" s="10" t="s">
        <v>8</v>
      </c>
    </row>
    <row r="2" spans="1:13">
      <c r="A2" s="1"/>
      <c r="B2" s="4"/>
      <c r="C2" s="1"/>
      <c r="D2" s="1"/>
      <c r="E2" s="1"/>
      <c r="F2" s="1"/>
      <c r="G2" s="1"/>
      <c r="H2" s="1"/>
      <c r="I2" s="1"/>
      <c r="J2" s="1"/>
      <c r="K2" s="1"/>
      <c r="L2" s="10" t="s">
        <v>19</v>
      </c>
    </row>
    <row r="3" spans="1:13" ht="79.5" customHeight="1">
      <c r="A3" s="2"/>
      <c r="B3" s="4"/>
      <c r="C3" s="1"/>
      <c r="D3" s="1"/>
      <c r="E3" s="1"/>
      <c r="F3" s="1"/>
      <c r="G3" s="1"/>
      <c r="H3" s="15"/>
      <c r="I3" s="15"/>
      <c r="J3" s="36" t="s">
        <v>21</v>
      </c>
      <c r="K3" s="36"/>
      <c r="L3" s="36"/>
      <c r="M3" s="9"/>
    </row>
    <row r="4" spans="1:13" ht="16.5" customHeight="1">
      <c r="A4" s="37" t="s">
        <v>7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3" ht="30" customHeight="1">
      <c r="A5" s="39" t="s">
        <v>28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3" ht="45" customHeight="1">
      <c r="A6" s="40" t="s">
        <v>20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1:13" ht="3" customHeight="1">
      <c r="A7" s="2"/>
      <c r="B7" s="5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3" ht="15" customHeight="1">
      <c r="A8" s="41" t="s">
        <v>0</v>
      </c>
      <c r="B8" s="42" t="s">
        <v>18</v>
      </c>
      <c r="C8" s="41" t="s">
        <v>1</v>
      </c>
      <c r="D8" s="41" t="s">
        <v>2</v>
      </c>
      <c r="E8" s="45" t="s">
        <v>3</v>
      </c>
      <c r="F8" s="45"/>
      <c r="G8" s="45"/>
      <c r="H8" s="45" t="s">
        <v>5</v>
      </c>
      <c r="I8" s="41" t="s">
        <v>11</v>
      </c>
      <c r="J8" s="41" t="s">
        <v>9</v>
      </c>
      <c r="K8" s="41" t="s">
        <v>6</v>
      </c>
      <c r="L8" s="41" t="s">
        <v>4</v>
      </c>
    </row>
    <row r="9" spans="1:13" s="3" customFormat="1" ht="53.25" customHeight="1">
      <c r="A9" s="41"/>
      <c r="B9" s="43"/>
      <c r="C9" s="44"/>
      <c r="D9" s="44"/>
      <c r="E9" s="27" t="s">
        <v>14</v>
      </c>
      <c r="F9" s="27" t="s">
        <v>15</v>
      </c>
      <c r="G9" s="27" t="s">
        <v>16</v>
      </c>
      <c r="H9" s="46"/>
      <c r="I9" s="41"/>
      <c r="J9" s="41"/>
      <c r="K9" s="44"/>
      <c r="L9" s="41"/>
    </row>
    <row r="10" spans="1:13" s="24" customFormat="1" ht="76.5" customHeight="1">
      <c r="A10" s="25">
        <v>1</v>
      </c>
      <c r="B10" s="30" t="s">
        <v>26</v>
      </c>
      <c r="C10" s="28" t="s">
        <v>27</v>
      </c>
      <c r="D10" s="28">
        <v>294</v>
      </c>
      <c r="E10" s="29">
        <v>170</v>
      </c>
      <c r="F10" s="29">
        <v>210</v>
      </c>
      <c r="G10" s="29">
        <v>220</v>
      </c>
      <c r="H10" s="20">
        <f>ROUND(SQRT((POWER(E10-I10,2)+POWER(F10-I10,2)+POWER(G10-I10,2))/3),2)</f>
        <v>21.6</v>
      </c>
      <c r="I10" s="21">
        <f>AVERAGE(E10:G10)</f>
        <v>200</v>
      </c>
      <c r="J10" s="21">
        <f t="shared" ref="J10" si="0">MIN(E10:G10)</f>
        <v>170</v>
      </c>
      <c r="K10" s="22">
        <f t="shared" ref="K10" si="1">ROUND(H10/I10*100,2)</f>
        <v>10.8</v>
      </c>
      <c r="L10" s="23">
        <f>J10*D10</f>
        <v>49980</v>
      </c>
    </row>
    <row r="11" spans="1:13" s="13" customFormat="1" ht="20.25" customHeight="1">
      <c r="A11" s="31" t="s">
        <v>17</v>
      </c>
      <c r="B11" s="32"/>
      <c r="C11" s="32"/>
      <c r="D11" s="32"/>
      <c r="E11" s="32"/>
      <c r="F11" s="32"/>
      <c r="G11" s="32"/>
      <c r="H11" s="32"/>
      <c r="I11" s="32"/>
      <c r="J11" s="32"/>
      <c r="K11" s="33"/>
      <c r="L11" s="23">
        <f>SUM(L10:L10)</f>
        <v>49980</v>
      </c>
    </row>
    <row r="12" spans="1:13">
      <c r="A12" s="7"/>
      <c r="B12" s="8"/>
      <c r="C12" s="7"/>
      <c r="D12" s="8"/>
      <c r="E12" s="16"/>
      <c r="F12" s="16"/>
      <c r="G12" s="16"/>
      <c r="H12" s="8"/>
      <c r="I12" s="8"/>
      <c r="J12" s="8"/>
      <c r="K12" s="7"/>
    </row>
    <row r="13" spans="1:13">
      <c r="A13" s="7"/>
      <c r="B13" s="34" t="s">
        <v>12</v>
      </c>
      <c r="C13" s="34"/>
      <c r="D13" s="34"/>
      <c r="E13" s="34"/>
      <c r="F13" s="34"/>
      <c r="G13" s="34"/>
      <c r="H13" s="35">
        <f>L11</f>
        <v>49980</v>
      </c>
      <c r="I13" s="35"/>
      <c r="J13" s="17" t="s">
        <v>13</v>
      </c>
      <c r="K13" s="7"/>
      <c r="L13" s="18"/>
    </row>
    <row r="14" spans="1:13">
      <c r="A14" s="3" t="s">
        <v>10</v>
      </c>
      <c r="B14" s="6"/>
      <c r="C14" s="3"/>
      <c r="D14" s="3"/>
      <c r="E14" s="3"/>
      <c r="F14" s="3"/>
      <c r="G14" s="3"/>
      <c r="H14" s="3"/>
      <c r="I14" s="14"/>
      <c r="J14" s="3"/>
      <c r="K14" s="3"/>
      <c r="L14" s="3"/>
    </row>
    <row r="15" spans="1:13">
      <c r="A15" s="3" t="s">
        <v>23</v>
      </c>
      <c r="B15" s="6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3">
      <c r="A16" s="3" t="s">
        <v>24</v>
      </c>
      <c r="B16" s="6"/>
      <c r="C16" s="3"/>
      <c r="D16" s="3"/>
      <c r="E16" s="12"/>
      <c r="F16" s="12"/>
      <c r="G16" s="12"/>
      <c r="H16" s="3"/>
      <c r="I16" s="3" t="s">
        <v>22</v>
      </c>
      <c r="J16" s="3"/>
      <c r="K16" s="3"/>
      <c r="L16" s="3"/>
    </row>
    <row r="17" spans="1:12">
      <c r="A17" s="3" t="s">
        <v>25</v>
      </c>
      <c r="B17" s="6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>
      <c r="A18" s="3"/>
      <c r="B18" s="6"/>
      <c r="C18" s="3"/>
      <c r="D18" s="3"/>
      <c r="E18" s="3"/>
      <c r="F18" s="3"/>
      <c r="G18" s="3"/>
    </row>
  </sheetData>
  <mergeCells count="17">
    <mergeCell ref="L8:L9"/>
    <mergeCell ref="A11:K11"/>
    <mergeCell ref="B13:G13"/>
    <mergeCell ref="H13:I13"/>
    <mergeCell ref="J3:L3"/>
    <mergeCell ref="A4:L4"/>
    <mergeCell ref="A5:L5"/>
    <mergeCell ref="A6:L6"/>
    <mergeCell ref="A8:A9"/>
    <mergeCell ref="B8:B9"/>
    <mergeCell ref="C8:C9"/>
    <mergeCell ref="D8:D9"/>
    <mergeCell ref="E8:G8"/>
    <mergeCell ref="H8:H9"/>
    <mergeCell ref="I8:I9"/>
    <mergeCell ref="J8:J9"/>
    <mergeCell ref="K8:K9"/>
  </mergeCells>
  <pageMargins left="0.39" right="0.22" top="0.54" bottom="0.26" header="0.31496062992125984" footer="0.17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2025-03-20T15:04:13Z</cp:lastPrinted>
  <dcterms:created xsi:type="dcterms:W3CDTF">2014-07-31T04:30:16Z</dcterms:created>
  <dcterms:modified xsi:type="dcterms:W3CDTF">2026-05-21T08:25:24Z</dcterms:modified>
</cp:coreProperties>
</file>