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24240" windowHeight="13740" tabRatio="596"/>
  </bookViews>
  <sheets>
    <sheet name="НМЦК" sheetId="6" r:id="rId1"/>
  </sheets>
  <definedNames>
    <definedName name="_xlnm.Print_Area" localSheetId="0">НМЦК!$A$1:$L$13</definedName>
  </definedNames>
  <calcPr calcId="145621" refMode="R1C1"/>
</workbook>
</file>

<file path=xl/calcChain.xml><?xml version="1.0" encoding="utf-8"?>
<calcChain xmlns="http://schemas.openxmlformats.org/spreadsheetml/2006/main">
  <c r="L10" i="6" l="1"/>
  <c r="I8" i="6"/>
  <c r="L8" i="6" s="1"/>
  <c r="I7" i="6"/>
  <c r="L7" i="6" s="1"/>
  <c r="J8" i="6" l="1"/>
  <c r="K8" i="6" s="1"/>
  <c r="J7" i="6"/>
  <c r="K7" i="6" s="1"/>
  <c r="I9" i="6"/>
  <c r="J9" i="6" s="1"/>
  <c r="K9" i="6" s="1"/>
  <c r="L9" i="6" l="1"/>
</calcChain>
</file>

<file path=xl/sharedStrings.xml><?xml version="1.0" encoding="utf-8"?>
<sst xmlns="http://schemas.openxmlformats.org/spreadsheetml/2006/main" count="27" uniqueCount="24">
  <si>
    <t>Среднее квадратичное отклонение</t>
  </si>
  <si>
    <t>№ п/п</t>
  </si>
  <si>
    <t>Наименование объекта закупки</t>
  </si>
  <si>
    <t>Описание объекта закупки</t>
  </si>
  <si>
    <t>Единица измерения</t>
  </si>
  <si>
    <t>Количество</t>
  </si>
  <si>
    <t>Цена за единицу товара (работы, услуги), руб.</t>
  </si>
  <si>
    <t>Расчетная цена за единицу товара (работы, услуги), руб.</t>
  </si>
  <si>
    <t>Коэффициент вариации (%)*</t>
  </si>
  <si>
    <t>Стоимость товара (работы, услуги), руб.</t>
  </si>
  <si>
    <t>гр.9=(гр.6+гр.7+гр.8)/3</t>
  </si>
  <si>
    <t>гр.12=гр.9*гр.5</t>
  </si>
  <si>
    <t xml:space="preserve">Начальная (максимальная) цена контракта, рублей:          
</t>
  </si>
  <si>
    <t>В соответствии с приложенным ТЗ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</si>
  <si>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вариации. 
* Коэффициент вариации цены определяется по следующей формуле:
где:
V - коэффициент вариации.
 - среднее квадратичное отклонение;
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 по позиции 1 не превышает 33%, совокупность значений принимается однородной.
</t>
  </si>
  <si>
    <r>
      <t xml:space="preserve">Обоснование начальной (максимальной) цены контракта 
«Поставка литературы для нужд Звенигородского филиала Финуниверситета»
</t>
    </r>
    <r>
      <rPr>
        <sz val="10"/>
        <color indexed="8"/>
        <rFont val="Times New Roman"/>
        <family val="1"/>
        <charset val="204"/>
      </rPr>
      <t>Используемый метод определения начальной (максимальной) цены контракта (НМЦК) с обоснованием: метод сопоставимых рыночных цен (анализ рынка).</t>
    </r>
    <r>
      <rPr>
        <b/>
        <sz val="10"/>
        <color indexed="8"/>
        <rFont val="Times New Roman"/>
        <family val="1"/>
        <charset val="204"/>
      </rPr>
      <t xml:space="preserve">
</t>
    </r>
  </si>
  <si>
    <t>Безопасность жизнедеятельности.(СПО). Учебник.</t>
  </si>
  <si>
    <t>шт.</t>
  </si>
  <si>
    <t>Геометрия  10 класс. Учебник. Углубленное уровень: учебное пособие</t>
  </si>
  <si>
    <t>Геометрия  11 класс. Учебник. Углубленное уровень: учебное пособие</t>
  </si>
  <si>
    <t>щт.</t>
  </si>
  <si>
    <t>Исполнитель № 1 Коммерческое предложение №610 от 15.07.26</t>
  </si>
  <si>
    <t>Исполнитель № 2 Коммерческое предложение №б/н   от 15.07.2026</t>
  </si>
  <si>
    <t>Исполнитель № 3 Коммерческое предложение №б/н    от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</si>
</sst>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1"/>
      <name val="Calibri"/>
      <family val="2"/>
    </font>
    <font>
      <sz val="10"/>
      <name val="Times New Roman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14" fillId="0" borderId="0"/>
    <xf numFmtId="0" fontId="12" fillId="0" borderId="0"/>
    <xf numFmtId="0" fontId="16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" fontId="12" fillId="0" borderId="3" xfId="3" applyNumberFormat="1" applyFont="1" applyFill="1" applyBorder="1" applyAlignment="1">
      <alignment horizontal="center" vertical="center" shrinkToFit="1"/>
    </xf>
    <xf numFmtId="4" fontId="17" fillId="0" borderId="1" xfId="4" applyNumberFormat="1" applyFont="1" applyBorder="1" applyAlignment="1">
      <alignment horizontal="center" vertical="center"/>
    </xf>
    <xf numFmtId="2" fontId="12" fillId="0" borderId="3" xfId="3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861391</xdr:colOff>
      <xdr:row>14</xdr:row>
      <xdr:rowOff>786849</xdr:rowOff>
    </xdr:from>
    <xdr:to>
      <xdr:col>6</xdr:col>
      <xdr:colOff>36444</xdr:colOff>
      <xdr:row>14</xdr:row>
      <xdr:rowOff>1203878</xdr:rowOff>
    </xdr:to>
    <xdr:pic>
      <xdr:nvPicPr>
        <xdr:cNvPr id="3" name="Рисунок 8" descr="http://base.garant.ru/files/base/70473958/1283056888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891" y="16264974"/>
          <a:ext cx="1080053" cy="417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861391</xdr:colOff>
      <xdr:row>11</xdr:row>
      <xdr:rowOff>786849</xdr:rowOff>
    </xdr:from>
    <xdr:to>
      <xdr:col>6</xdr:col>
      <xdr:colOff>36444</xdr:colOff>
      <xdr:row>11</xdr:row>
      <xdr:rowOff>1203878</xdr:rowOff>
    </xdr:to>
    <xdr:pic>
      <xdr:nvPicPr>
        <xdr:cNvPr id="4" name="Рисунок 8" descr="http://base.garant.ru/files/base/70473958/1283056888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091" y="8263974"/>
          <a:ext cx="1108628" cy="417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abSelected="1" view="pageBreakPreview" topLeftCell="A4" zoomScaleNormal="130" zoomScaleSheetLayoutView="100" workbookViewId="0">
      <selection activeCell="H13" sqref="H13"/>
    </sheetView>
  </sheetViews>
  <sheetFormatPr defaultRowHeight="15" x14ac:dyDescent="0.25"/>
  <cols>
    <col min="1" max="1" width="10.42578125" customWidth="1"/>
    <col min="2" max="2" width="32.140625" style="1" customWidth="1"/>
    <col min="3" max="3" width="32.28515625" customWidth="1"/>
    <col min="4" max="4" width="8.140625" customWidth="1"/>
    <col min="5" max="5" width="10" customWidth="1"/>
    <col min="6" max="6" width="12.28515625" customWidth="1"/>
    <col min="7" max="7" width="13.85546875" customWidth="1"/>
    <col min="8" max="8" width="12.5703125" customWidth="1"/>
    <col min="9" max="10" width="15" customWidth="1"/>
    <col min="11" max="11" width="21.7109375" customWidth="1"/>
    <col min="12" max="12" width="11.7109375" customWidth="1"/>
  </cols>
  <sheetData>
    <row r="1" spans="1:28" s="1" customFormat="1" ht="89.25" customHeight="1" x14ac:dyDescent="0.2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7"/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 x14ac:dyDescent="0.25"/>
    <row r="3" spans="1:28" s="9" customFormat="1" ht="53.25" customHeight="1" x14ac:dyDescent="0.25">
      <c r="A3" s="28" t="s">
        <v>1</v>
      </c>
      <c r="B3" s="30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/>
      <c r="H3" s="28"/>
      <c r="I3" s="28" t="s">
        <v>7</v>
      </c>
      <c r="J3" s="28" t="s">
        <v>0</v>
      </c>
      <c r="K3" s="28" t="s">
        <v>8</v>
      </c>
      <c r="L3" s="28" t="s">
        <v>9</v>
      </c>
    </row>
    <row r="4" spans="1:28" s="9" customFormat="1" x14ac:dyDescent="0.25">
      <c r="A4" s="28"/>
      <c r="B4" s="30"/>
      <c r="C4" s="28"/>
      <c r="D4" s="28"/>
      <c r="E4" s="28"/>
      <c r="F4" s="29" t="s">
        <v>21</v>
      </c>
      <c r="G4" s="29" t="s">
        <v>22</v>
      </c>
      <c r="H4" s="29" t="s">
        <v>23</v>
      </c>
      <c r="I4" s="28"/>
      <c r="J4" s="28"/>
      <c r="K4" s="28"/>
      <c r="L4" s="28"/>
    </row>
    <row r="5" spans="1:28" s="9" customFormat="1" ht="39.75" customHeight="1" x14ac:dyDescent="0.25">
      <c r="A5" s="28"/>
      <c r="B5" s="30"/>
      <c r="C5" s="28"/>
      <c r="D5" s="28"/>
      <c r="E5" s="28"/>
      <c r="F5" s="29"/>
      <c r="G5" s="29"/>
      <c r="H5" s="31"/>
      <c r="I5" s="28"/>
      <c r="J5" s="28"/>
      <c r="K5" s="28"/>
      <c r="L5" s="28"/>
    </row>
    <row r="6" spans="1:28" ht="22.5" x14ac:dyDescent="0.25">
      <c r="A6" s="11">
        <v>1</v>
      </c>
      <c r="B6" s="10">
        <v>2</v>
      </c>
      <c r="C6" s="11">
        <v>3</v>
      </c>
      <c r="D6" s="11">
        <v>4</v>
      </c>
      <c r="E6" s="11">
        <v>5</v>
      </c>
      <c r="F6" s="12">
        <v>6</v>
      </c>
      <c r="G6" s="11">
        <v>7</v>
      </c>
      <c r="H6" s="11">
        <v>8</v>
      </c>
      <c r="I6" s="12" t="s">
        <v>10</v>
      </c>
      <c r="J6" s="12">
        <v>10</v>
      </c>
      <c r="K6" s="12">
        <v>11</v>
      </c>
      <c r="L6" s="12" t="s">
        <v>11</v>
      </c>
    </row>
    <row r="7" spans="1:28" ht="42" customHeight="1" x14ac:dyDescent="0.25">
      <c r="A7" s="25">
        <v>1</v>
      </c>
      <c r="B7" s="19" t="s">
        <v>16</v>
      </c>
      <c r="C7" s="14" t="s">
        <v>13</v>
      </c>
      <c r="D7" s="21" t="s">
        <v>17</v>
      </c>
      <c r="E7" s="22">
        <v>10</v>
      </c>
      <c r="F7" s="24">
        <v>1980</v>
      </c>
      <c r="G7" s="15">
        <v>2020</v>
      </c>
      <c r="H7" s="23">
        <v>2060.4</v>
      </c>
      <c r="I7" s="16">
        <f>AVERAGE(F7:H7)</f>
        <v>2020.1333333333332</v>
      </c>
      <c r="J7" s="17">
        <f>SQRT(((SUM((POWER(F7-I7,2)),(POWER(G7-I7,2)),(POWER(H7-I7,2)))/(COLUMNS(F7:H7)-1))))</f>
        <v>40.200165837137249</v>
      </c>
      <c r="K7" s="17">
        <f>J7/I7*100</f>
        <v>1.9899758681178099</v>
      </c>
      <c r="L7" s="18">
        <f>E7*I7</f>
        <v>20201.333333333332</v>
      </c>
    </row>
    <row r="8" spans="1:28" ht="24" x14ac:dyDescent="0.25">
      <c r="A8" s="25">
        <v>2</v>
      </c>
      <c r="B8" s="19" t="s">
        <v>18</v>
      </c>
      <c r="C8" s="14" t="s">
        <v>13</v>
      </c>
      <c r="D8" s="21" t="s">
        <v>17</v>
      </c>
      <c r="E8" s="22">
        <v>35</v>
      </c>
      <c r="F8" s="24">
        <v>1169</v>
      </c>
      <c r="G8" s="15">
        <v>1195</v>
      </c>
      <c r="H8" s="23">
        <v>1220</v>
      </c>
      <c r="I8" s="16">
        <f>AVERAGE(F8:H8)</f>
        <v>1194.6666666666667</v>
      </c>
      <c r="J8" s="17">
        <f>SQRT(((SUM((POWER(F8-I8,2)),(POWER(G8-I8,2)),(POWER(H8-I8,2)))/(COLUMNS(F8:H8)-1))))</f>
        <v>25.501633934580219</v>
      </c>
      <c r="K8" s="17">
        <f>J8/I8*100</f>
        <v>2.1346233762204423</v>
      </c>
      <c r="L8" s="18">
        <f>E8*I8</f>
        <v>41813.333333333336</v>
      </c>
    </row>
    <row r="9" spans="1:28" ht="36" customHeight="1" x14ac:dyDescent="0.25">
      <c r="A9" s="13">
        <v>3</v>
      </c>
      <c r="B9" s="19" t="s">
        <v>19</v>
      </c>
      <c r="C9" s="14" t="s">
        <v>13</v>
      </c>
      <c r="D9" s="21" t="s">
        <v>20</v>
      </c>
      <c r="E9" s="22">
        <v>35</v>
      </c>
      <c r="F9" s="24">
        <v>1169</v>
      </c>
      <c r="G9" s="15">
        <v>1192.3800000000001</v>
      </c>
      <c r="H9" s="23">
        <v>1216.25</v>
      </c>
      <c r="I9" s="16">
        <f>AVERAGE(F9:H9)</f>
        <v>1192.5433333333333</v>
      </c>
      <c r="J9" s="17">
        <f>SQRT(((SUM((POWER(F9-I9,2)),(POWER(G9-I9,2)),(POWER(H9-I9,2)))/(COLUMNS(F9:H9)-1))))</f>
        <v>23.62542345299515</v>
      </c>
      <c r="K9" s="17">
        <f>J9/I9*100</f>
        <v>1.9810955956592899</v>
      </c>
      <c r="L9" s="18">
        <f>E9*I9</f>
        <v>41739.016666666663</v>
      </c>
    </row>
    <row r="10" spans="1:28" ht="39" customHeight="1" x14ac:dyDescent="0.25">
      <c r="A10" s="36" t="s">
        <v>12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20">
        <f>SUM(L7:L9)</f>
        <v>103753.68333333333</v>
      </c>
    </row>
    <row r="11" spans="1:28" ht="39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28" ht="152.25" customHeight="1" x14ac:dyDescent="0.25">
      <c r="A12" s="35" t="s">
        <v>14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8" ht="52.5" customHeight="1" x14ac:dyDescent="0.25">
      <c r="A13" s="33"/>
      <c r="B13" s="34"/>
      <c r="C13" s="34"/>
      <c r="D13" s="5"/>
      <c r="E13" s="5"/>
      <c r="F13" s="5"/>
      <c r="G13" s="5"/>
      <c r="H13" s="3"/>
      <c r="I13" s="3"/>
      <c r="J13" s="3"/>
      <c r="K13" s="4"/>
      <c r="L13" s="1"/>
    </row>
    <row r="14" spans="1:28" ht="52.5" customHeight="1" x14ac:dyDescent="0.25">
      <c r="A14" s="5"/>
      <c r="B14" s="5"/>
      <c r="C14" s="5"/>
      <c r="D14" s="5"/>
      <c r="E14" s="5"/>
      <c r="F14" s="5"/>
      <c r="G14" s="5"/>
      <c r="H14" s="3"/>
      <c r="I14" s="3"/>
      <c r="J14" s="3"/>
      <c r="K14" s="4"/>
      <c r="L14" s="1"/>
    </row>
    <row r="15" spans="1:28" ht="52.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1"/>
    </row>
    <row r="16" spans="1:28" ht="52.5" customHeight="1" x14ac:dyDescent="0.25"/>
    <row r="17" spans="1:14" ht="19.5" customHeight="1" x14ac:dyDescent="0.25"/>
    <row r="19" spans="1:14" s="1" customFormat="1" ht="15.75" customHeight="1" x14ac:dyDescent="0.25">
      <c r="A19"/>
      <c r="C19"/>
      <c r="D19"/>
      <c r="E19"/>
      <c r="F19"/>
      <c r="G19"/>
      <c r="H19"/>
      <c r="I19"/>
      <c r="J19"/>
      <c r="K19"/>
      <c r="L19"/>
      <c r="M19" s="2"/>
      <c r="N19" s="6"/>
    </row>
    <row r="20" spans="1:14" s="1" customFormat="1" ht="15.75" customHeight="1" x14ac:dyDescent="0.25">
      <c r="A20"/>
      <c r="C20"/>
      <c r="D20"/>
      <c r="E20"/>
      <c r="F20"/>
      <c r="G20"/>
      <c r="H20"/>
      <c r="I20"/>
      <c r="J20"/>
      <c r="K20"/>
      <c r="L20"/>
      <c r="M20" s="2"/>
      <c r="N20" s="6"/>
    </row>
    <row r="21" spans="1:14" s="1" customFormat="1" ht="176.25" customHeight="1" x14ac:dyDescent="0.25">
      <c r="A21"/>
      <c r="C21"/>
      <c r="D21"/>
      <c r="E21"/>
      <c r="F21"/>
      <c r="G21"/>
      <c r="H21"/>
      <c r="I21"/>
      <c r="J21"/>
      <c r="K21"/>
      <c r="L21"/>
    </row>
  </sheetData>
  <mergeCells count="19">
    <mergeCell ref="L3:L5"/>
    <mergeCell ref="G4:G5"/>
    <mergeCell ref="C3:C5"/>
    <mergeCell ref="H4:H5"/>
    <mergeCell ref="A15:K15"/>
    <mergeCell ref="A13:C13"/>
    <mergeCell ref="A12:K12"/>
    <mergeCell ref="A11:L11"/>
    <mergeCell ref="A10:K10"/>
    <mergeCell ref="A1:K1"/>
    <mergeCell ref="I3:I5"/>
    <mergeCell ref="J3:J5"/>
    <mergeCell ref="K3:K5"/>
    <mergeCell ref="F4:F5"/>
    <mergeCell ref="A3:A5"/>
    <mergeCell ref="B3:B5"/>
    <mergeCell ref="D3:D5"/>
    <mergeCell ref="E3:E5"/>
    <mergeCell ref="F3:H3"/>
  </mergeCells>
  <pageMargins left="0.25" right="0.25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Lenovo</cp:lastModifiedBy>
  <cp:lastPrinted>2026-04-24T10:42:26Z</cp:lastPrinted>
  <dcterms:created xsi:type="dcterms:W3CDTF">2014-01-15T18:15:09Z</dcterms:created>
  <dcterms:modified xsi:type="dcterms:W3CDTF">2026-07-17T12:24:00Z</dcterms:modified>
</cp:coreProperties>
</file>