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pp1\dogovor\Шибков С.А\2026 год\ЗАКУПКИ_часть 4,5 статьи 93_2026\ЕАТ\ЕП №136_Поставка реагентов диагностических\в ЕП\"/>
    </mc:Choice>
  </mc:AlternateContent>
  <xr:revisionPtr revIDLastSave="0" documentId="13_ncr:1_{A2741300-B1E1-4E34-B5F4-DEDE0706B8C9}" xr6:coauthVersionLast="36" xr6:coauthVersionMax="36" xr10:uidLastSave="{00000000-0000-0000-0000-000000000000}"/>
  <bookViews>
    <workbookView xWindow="32760" yWindow="32760" windowWidth="28800" windowHeight="12300" xr2:uid="{00000000-000D-0000-FFFF-FFFF00000000}"/>
  </bookViews>
  <sheets>
    <sheet name="Обоснование НМЦК" sheetId="4" r:id="rId1"/>
  </sheets>
  <definedNames>
    <definedName name="_xlnm._FilterDatabase" localSheetId="0" hidden="1">'Обоснование НМЦК'!$A$3:$E$10</definedName>
  </definedNames>
  <calcPr calcId="191029"/>
</workbook>
</file>

<file path=xl/calcChain.xml><?xml version="1.0" encoding="utf-8"?>
<calcChain xmlns="http://schemas.openxmlformats.org/spreadsheetml/2006/main">
  <c r="K10" i="4" l="1"/>
  <c r="I9" i="4"/>
  <c r="J9" i="4" s="1"/>
  <c r="H9" i="4"/>
  <c r="K9" i="4" s="1"/>
  <c r="K8" i="4"/>
  <c r="J8" i="4"/>
  <c r="I8" i="4"/>
  <c r="H8" i="4"/>
  <c r="I7" i="4"/>
  <c r="J7" i="4" s="1"/>
  <c r="H7" i="4"/>
  <c r="K7" i="4" s="1"/>
  <c r="I6" i="4"/>
  <c r="J6" i="4" s="1"/>
  <c r="H6" i="4"/>
  <c r="K6" i="4" s="1"/>
  <c r="H5" i="4" l="1"/>
  <c r="I5" i="4" l="1"/>
  <c r="J5" i="4" s="1"/>
  <c r="K5" i="4"/>
</calcChain>
</file>

<file path=xl/sharedStrings.xml><?xml version="1.0" encoding="utf-8"?>
<sst xmlns="http://schemas.openxmlformats.org/spreadsheetml/2006/main" count="26" uniqueCount="23">
  <si>
    <t>Наименование товара</t>
  </si>
  <si>
    <t>Единица измерения</t>
  </si>
  <si>
    <t>Количество</t>
  </si>
  <si>
    <t>Средняя арифметическая величина цены единицы товара, руб.</t>
  </si>
  <si>
    <t>Среднее квадратичное отклонение</t>
  </si>
  <si>
    <t>Коэффициент вариации цен (%)</t>
  </si>
  <si>
    <t>Н(М)ЦК, руб.</t>
  </si>
  <si>
    <t>ИТОГО:</t>
  </si>
  <si>
    <t>шт</t>
  </si>
  <si>
    <t>Источник обоснования цены/цена, руб.</t>
  </si>
  <si>
    <t xml:space="preserve"> </t>
  </si>
  <si>
    <t xml:space="preserve">Главный врач                                                                                                      								Е.В. Прохоренко                          </t>
  </si>
  <si>
    <t xml:space="preserve">Обоснование начальной (максимальной) цены контракта
Начальная сумма цен за единицу Товара определена в соответствии с требованиями статьи 22 Федерального закона от 05.04.2013  г. № 44-ФЗ "О контрактной системе в сфере закупок товаров, работ, услуг для обеспечения государственных и муниципальных нужд" с применением Приказа Минэкономразвития России от 2 октября 2013 г. №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метода сопоставимых рыночных цен (анализа рынка). 
</t>
  </si>
  <si>
    <t xml:space="preserve">Скрининг мочи на кровь ИВД, набор, колориметрическая тест-полоска, экспресс-анализ </t>
  </si>
  <si>
    <t>Скрининг мочи на кровь ИВД, набор, колориметрическая тест-полоска, экспресс-анализ (контроль)</t>
  </si>
  <si>
    <t>набор</t>
  </si>
  <si>
    <t>Коммерческое предложение 421/омо</t>
  </si>
  <si>
    <t>Коммерческое предложение 422/омо</t>
  </si>
  <si>
    <t>Коммерческое предложение 423/омо</t>
  </si>
  <si>
    <t xml:space="preserve">Начальная (максимальная) цена контракта с учетом накладных расходов, уплаты налогов, сборов и других обязательных платежей, затрат, издержек и иных расходов исполнителя, связанных с выполнением контракта, составляет 509 908,88 (Пятьсот девять тысяч девятьсот восемь) рублей 88 коп, в том числе НДС </t>
  </si>
  <si>
    <t xml:space="preserve">Множественные аналиты газов крови/гемоксиметрия/ электролиты ИВД, реагент </t>
  </si>
  <si>
    <t>Множественные ферменты клинической химии ИВД, контрольный материал (тип1).</t>
  </si>
  <si>
    <t>Множественные ферменты клинической химии ИВД, контрольный материал (тип2).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</si>
</sst>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Times New Roman"/>
      <family val="1"/>
      <charset val="204"/>
    </font>
    <font>
      <u/>
      <sz val="14.3"/>
      <color theme="10"/>
      <name val="Calibri"/>
      <family val="2"/>
      <charset val="204"/>
    </font>
    <font>
      <sz val="11"/>
      <name val="Arial Cyr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19" fillId="0" borderId="0" xfId="24" applyFont="1" applyFill="1"/>
    <xf numFmtId="0" fontId="19" fillId="0" borderId="0" xfId="24" applyFont="1" applyFill="1" applyAlignment="1">
      <alignment horizontal="center"/>
    </xf>
    <xf numFmtId="0" fontId="19" fillId="0" borderId="0" xfId="24" applyFont="1" applyFill="1" applyAlignment="1">
      <alignment horizontal="center" vertical="top"/>
    </xf>
    <xf numFmtId="4" fontId="19" fillId="0" borderId="0" xfId="24" applyNumberFormat="1" applyFont="1" applyFill="1" applyAlignment="1">
      <alignment horizontal="center"/>
    </xf>
    <xf numFmtId="4" fontId="19" fillId="0" borderId="0" xfId="24" applyNumberFormat="1" applyFont="1" applyFill="1"/>
    <xf numFmtId="4" fontId="19" fillId="0" borderId="0" xfId="24" applyNumberFormat="1" applyFont="1" applyFill="1" applyAlignment="1">
      <alignment vertical="top"/>
    </xf>
    <xf numFmtId="0" fontId="24" fillId="0" borderId="0" xfId="24" applyFont="1" applyFill="1"/>
    <xf numFmtId="0" fontId="19" fillId="0" borderId="0" xfId="24" applyFont="1" applyFill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4" fontId="19" fillId="0" borderId="0" xfId="24" applyNumberFormat="1" applyFont="1" applyFill="1" applyAlignment="1">
      <alignment horizontal="center" wrapText="1"/>
    </xf>
    <xf numFmtId="0" fontId="19" fillId="0" borderId="0" xfId="24" applyFont="1" applyFill="1" applyAlignment="1">
      <alignment vertical="center"/>
    </xf>
    <xf numFmtId="4" fontId="19" fillId="0" borderId="0" xfId="24" applyNumberFormat="1" applyFont="1" applyFill="1" applyAlignment="1">
      <alignment vertical="center"/>
    </xf>
    <xf numFmtId="0" fontId="19" fillId="0" borderId="0" xfId="24" applyFont="1" applyFill="1" applyBorder="1" applyAlignment="1">
      <alignment vertical="center"/>
    </xf>
    <xf numFmtId="0" fontId="19" fillId="0" borderId="14" xfId="24" applyFont="1" applyFill="1" applyBorder="1"/>
    <xf numFmtId="0" fontId="19" fillId="0" borderId="15" xfId="24" applyFont="1" applyFill="1" applyBorder="1"/>
    <xf numFmtId="0" fontId="0" fillId="0" borderId="0" xfId="0" applyFont="1" applyBorder="1" applyAlignment="1">
      <alignment horizontal="left" wrapText="1"/>
    </xf>
    <xf numFmtId="0" fontId="28" fillId="0" borderId="0" xfId="24" applyFont="1" applyFill="1" applyBorder="1" applyAlignment="1">
      <alignment vertical="center"/>
    </xf>
    <xf numFmtId="0" fontId="28" fillId="0" borderId="0" xfId="24" applyFont="1" applyFill="1"/>
    <xf numFmtId="0" fontId="19" fillId="0" borderId="0" xfId="24" applyFont="1" applyFill="1" applyBorder="1"/>
    <xf numFmtId="4" fontId="19" fillId="0" borderId="0" xfId="24" applyNumberFormat="1" applyFont="1" applyFill="1" applyBorder="1"/>
    <xf numFmtId="0" fontId="19" fillId="0" borderId="0" xfId="24" applyFont="1" applyFill="1" applyBorder="1" applyAlignment="1">
      <alignment vertical="center" wrapText="1"/>
    </xf>
    <xf numFmtId="4" fontId="21" fillId="0" borderId="0" xfId="0" applyNumberFormat="1" applyFont="1" applyBorder="1" applyAlignment="1">
      <alignment horizontal="left" wrapText="1"/>
    </xf>
    <xf numFmtId="0" fontId="25" fillId="0" borderId="0" xfId="24" applyFont="1" applyFill="1" applyBorder="1" applyAlignment="1">
      <alignment horizontal="left" vertical="top" wrapText="1"/>
    </xf>
    <xf numFmtId="0" fontId="22" fillId="0" borderId="16" xfId="24" applyFont="1" applyFill="1" applyBorder="1" applyAlignment="1">
      <alignment horizontal="center" vertical="top" wrapText="1"/>
    </xf>
    <xf numFmtId="0" fontId="22" fillId="15" borderId="16" xfId="24" applyFont="1" applyFill="1" applyBorder="1" applyAlignment="1">
      <alignment horizontal="center" vertical="top"/>
    </xf>
    <xf numFmtId="0" fontId="29" fillId="0" borderId="16" xfId="0" applyFont="1" applyBorder="1" applyAlignment="1">
      <alignment vertical="center" wrapText="1"/>
    </xf>
    <xf numFmtId="4" fontId="19" fillId="0" borderId="16" xfId="24" applyNumberFormat="1" applyFont="1" applyFill="1" applyBorder="1" applyAlignment="1">
      <alignment horizontal="center" vertical="top" wrapText="1"/>
    </xf>
    <xf numFmtId="4" fontId="19" fillId="15" borderId="16" xfId="24" applyNumberFormat="1" applyFont="1" applyFill="1" applyBorder="1" applyAlignment="1">
      <alignment horizontal="center" vertical="top"/>
    </xf>
    <xf numFmtId="0" fontId="27" fillId="0" borderId="16" xfId="24" applyFont="1" applyFill="1" applyBorder="1" applyAlignment="1">
      <alignment vertical="center"/>
    </xf>
    <xf numFmtId="0" fontId="19" fillId="0" borderId="16" xfId="24" applyFont="1" applyFill="1" applyBorder="1" applyAlignment="1">
      <alignment horizontal="center" vertical="top"/>
    </xf>
    <xf numFmtId="0" fontId="19" fillId="0" borderId="16" xfId="24" applyFont="1" applyFill="1" applyBorder="1"/>
    <xf numFmtId="4" fontId="19" fillId="0" borderId="16" xfId="24" applyNumberFormat="1" applyFont="1" applyFill="1" applyBorder="1"/>
    <xf numFmtId="4" fontId="19" fillId="0" borderId="16" xfId="24" applyNumberFormat="1" applyFont="1" applyFill="1" applyBorder="1" applyAlignment="1">
      <alignment vertical="top"/>
    </xf>
    <xf numFmtId="4" fontId="23" fillId="0" borderId="16" xfId="24" applyNumberFormat="1" applyFont="1" applyFill="1" applyBorder="1" applyAlignment="1">
      <alignment horizontal="center" vertical="center"/>
    </xf>
    <xf numFmtId="0" fontId="22" fillId="0" borderId="18" xfId="24" applyFont="1" applyFill="1" applyBorder="1" applyAlignment="1">
      <alignment horizontal="center" vertical="top" wrapText="1"/>
    </xf>
    <xf numFmtId="4" fontId="19" fillId="15" borderId="20" xfId="24" applyNumberFormat="1" applyFont="1" applyFill="1" applyBorder="1" applyAlignment="1">
      <alignment horizontal="center" vertical="top"/>
    </xf>
    <xf numFmtId="0" fontId="25" fillId="0" borderId="16" xfId="0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wrapText="1"/>
    </xf>
    <xf numFmtId="0" fontId="2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5" fillId="0" borderId="0" xfId="24" applyFont="1" applyFill="1" applyBorder="1" applyAlignment="1">
      <alignment horizontal="left" vertical="top" wrapText="1"/>
    </xf>
    <xf numFmtId="0" fontId="19" fillId="0" borderId="0" xfId="24" applyFont="1" applyFill="1" applyAlignment="1">
      <alignment horizontal="center" wrapText="1"/>
    </xf>
    <xf numFmtId="0" fontId="21" fillId="0" borderId="0" xfId="0" applyFont="1" applyAlignment="1"/>
    <xf numFmtId="0" fontId="19" fillId="0" borderId="16" xfId="24" applyFont="1" applyFill="1" applyBorder="1" applyAlignment="1">
      <alignment horizontal="center" vertical="top" wrapText="1"/>
    </xf>
    <xf numFmtId="4" fontId="22" fillId="0" borderId="10" xfId="24" applyNumberFormat="1" applyFont="1" applyFill="1" applyBorder="1" applyAlignment="1">
      <alignment horizontal="center" vertical="top" wrapText="1"/>
    </xf>
    <xf numFmtId="4" fontId="22" fillId="0" borderId="12" xfId="24" applyNumberFormat="1" applyFont="1" applyFill="1" applyBorder="1" applyAlignment="1">
      <alignment horizontal="center" vertical="top" wrapText="1"/>
    </xf>
    <xf numFmtId="0" fontId="22" fillId="0" borderId="11" xfId="24" applyFont="1" applyFill="1" applyBorder="1" applyAlignment="1">
      <alignment horizontal="center" vertical="top" wrapText="1"/>
    </xf>
    <xf numFmtId="0" fontId="22" fillId="0" borderId="17" xfId="24" applyFont="1" applyFill="1" applyBorder="1" applyAlignment="1">
      <alignment horizontal="center" vertical="top" wrapText="1"/>
    </xf>
    <xf numFmtId="0" fontId="26" fillId="0" borderId="16" xfId="24" applyFont="1" applyFill="1" applyBorder="1" applyAlignment="1">
      <alignment horizontal="center" vertical="top" wrapText="1"/>
    </xf>
    <xf numFmtId="0" fontId="22" fillId="0" borderId="16" xfId="24" applyFont="1" applyFill="1" applyBorder="1" applyAlignment="1">
      <alignment horizontal="center" vertical="top" wrapText="1"/>
    </xf>
    <xf numFmtId="0" fontId="22" fillId="0" borderId="13" xfId="24" applyFont="1" applyFill="1" applyBorder="1" applyAlignment="1">
      <alignment horizontal="center" vertical="top" wrapText="1"/>
    </xf>
    <xf numFmtId="0" fontId="22" fillId="0" borderId="19" xfId="24" applyFont="1" applyFill="1" applyBorder="1" applyAlignment="1">
      <alignment horizontal="center" vertical="top" wrapText="1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 2" xfId="25" xr:uid="{00000000-0005-0000-0000-000009000000}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24" xr:uid="{00000000-0005-0000-0000-000013000000}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J160"/>
  <sheetViews>
    <sheetView tabSelected="1" topLeftCell="A4" zoomScaleNormal="100" workbookViewId="0">
      <selection activeCell="G8" sqref="G8"/>
    </sheetView>
  </sheetViews>
  <sheetFormatPr defaultRowHeight="15" x14ac:dyDescent="0.25"/>
  <cols>
    <col min="1" max="1" width="3.85546875" style="2" customWidth="1"/>
    <col min="2" max="2" width="24.140625" style="19" customWidth="1"/>
    <col min="3" max="3" width="6.28515625" style="3" customWidth="1"/>
    <col min="4" max="4" width="5.140625" style="3" customWidth="1"/>
    <col min="5" max="5" width="15.28515625" style="2" customWidth="1"/>
    <col min="6" max="6" width="14.7109375" style="4" customWidth="1"/>
    <col min="7" max="7" width="15.140625" style="5" customWidth="1"/>
    <col min="8" max="8" width="12.28515625" style="1" customWidth="1"/>
    <col min="9" max="9" width="10" style="6" customWidth="1"/>
    <col min="10" max="10" width="7.7109375" style="6" customWidth="1"/>
    <col min="11" max="11" width="15.42578125" style="6" customWidth="1"/>
    <col min="12" max="12" width="3.85546875" style="1" customWidth="1"/>
    <col min="13" max="16" width="9.140625" style="1" customWidth="1"/>
    <col min="17" max="17" width="7.5703125" style="1" customWidth="1"/>
    <col min="18" max="18" width="9.140625" style="1"/>
    <col min="19" max="19" width="9.140625" style="1" customWidth="1"/>
    <col min="20" max="16384" width="9.140625" style="1"/>
  </cols>
  <sheetData>
    <row r="1" spans="1:11" ht="60" customHeight="1" x14ac:dyDescent="0.25">
      <c r="A1" s="43" t="s">
        <v>12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20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30.75" customHeight="1" x14ac:dyDescent="0.25">
      <c r="A3" s="48"/>
      <c r="B3" s="50" t="s">
        <v>0</v>
      </c>
      <c r="C3" s="51" t="s">
        <v>1</v>
      </c>
      <c r="D3" s="51" t="s">
        <v>2</v>
      </c>
      <c r="E3" s="45" t="s">
        <v>9</v>
      </c>
      <c r="F3" s="45"/>
      <c r="G3" s="45"/>
      <c r="H3" s="52" t="s">
        <v>3</v>
      </c>
      <c r="I3" s="46" t="s">
        <v>4</v>
      </c>
      <c r="J3" s="46" t="s">
        <v>5</v>
      </c>
      <c r="K3" s="46" t="s">
        <v>6</v>
      </c>
    </row>
    <row r="4" spans="1:11" ht="88.5" customHeight="1" x14ac:dyDescent="0.25">
      <c r="A4" s="49"/>
      <c r="B4" s="50"/>
      <c r="C4" s="51"/>
      <c r="D4" s="51"/>
      <c r="E4" s="38" t="s">
        <v>16</v>
      </c>
      <c r="F4" s="38" t="s">
        <v>17</v>
      </c>
      <c r="G4" s="38" t="s">
        <v>18</v>
      </c>
      <c r="H4" s="53"/>
      <c r="I4" s="47"/>
      <c r="J4" s="47"/>
      <c r="K4" s="47"/>
    </row>
    <row r="5" spans="1:11" ht="78.75" x14ac:dyDescent="0.25">
      <c r="A5" s="36">
        <v>1</v>
      </c>
      <c r="B5" s="39" t="s">
        <v>20</v>
      </c>
      <c r="C5" s="26" t="s">
        <v>8</v>
      </c>
      <c r="D5" s="26">
        <v>4</v>
      </c>
      <c r="E5" s="28">
        <v>84487.6</v>
      </c>
      <c r="F5" s="28">
        <v>81238.080000000002</v>
      </c>
      <c r="G5" s="28">
        <v>87867.11</v>
      </c>
      <c r="H5" s="37">
        <f>ROUND(AVERAGE(E5:G5),2)</f>
        <v>84530.93</v>
      </c>
      <c r="I5" s="29">
        <f t="shared" ref="I5" si="0">STDEV(E5:G5)</f>
        <v>3314.7274098936091</v>
      </c>
      <c r="J5" s="29">
        <f>I5/H5*100</f>
        <v>3.9213189892665437</v>
      </c>
      <c r="K5" s="29">
        <f t="shared" ref="K5" si="1">D5*H5</f>
        <v>338123.72</v>
      </c>
    </row>
    <row r="6" spans="1:11" ht="78.75" x14ac:dyDescent="0.25">
      <c r="A6" s="25">
        <v>2</v>
      </c>
      <c r="B6" s="27" t="s">
        <v>21</v>
      </c>
      <c r="C6" s="26" t="s">
        <v>15</v>
      </c>
      <c r="D6" s="26">
        <v>3</v>
      </c>
      <c r="E6" s="28">
        <v>7103.78</v>
      </c>
      <c r="F6" s="28">
        <v>6830.56</v>
      </c>
      <c r="G6" s="28">
        <v>7387.93</v>
      </c>
      <c r="H6" s="37">
        <f t="shared" ref="H6:H9" si="2">ROUND(AVERAGE(E6:G6),2)</f>
        <v>7107.42</v>
      </c>
      <c r="I6" s="29">
        <f t="shared" ref="I6:I9" si="3">STDEV(E6:G6)</f>
        <v>278.70286082732144</v>
      </c>
      <c r="J6" s="29">
        <f t="shared" ref="J6:J9" si="4">I6/H6*100</f>
        <v>3.9212943772468978</v>
      </c>
      <c r="K6" s="29">
        <f t="shared" ref="K6:K9" si="5">D6*H6</f>
        <v>21322.260000000002</v>
      </c>
    </row>
    <row r="7" spans="1:11" ht="78.75" x14ac:dyDescent="0.25">
      <c r="A7" s="25">
        <v>3</v>
      </c>
      <c r="B7" s="27" t="s">
        <v>22</v>
      </c>
      <c r="C7" s="26" t="s">
        <v>15</v>
      </c>
      <c r="D7" s="26">
        <v>3</v>
      </c>
      <c r="E7" s="28">
        <v>7779.2</v>
      </c>
      <c r="F7" s="28">
        <v>7480</v>
      </c>
      <c r="G7" s="28">
        <v>8090.37</v>
      </c>
      <c r="H7" s="37">
        <f t="shared" si="2"/>
        <v>7783.19</v>
      </c>
      <c r="I7" s="29">
        <f t="shared" si="3"/>
        <v>305.20456140103801</v>
      </c>
      <c r="J7" s="29">
        <f t="shared" si="4"/>
        <v>3.9213299611218284</v>
      </c>
      <c r="K7" s="29">
        <f t="shared" si="5"/>
        <v>23349.57</v>
      </c>
    </row>
    <row r="8" spans="1:11" ht="78.75" x14ac:dyDescent="0.25">
      <c r="A8" s="25">
        <v>4</v>
      </c>
      <c r="B8" s="27" t="s">
        <v>13</v>
      </c>
      <c r="C8" s="26" t="s">
        <v>15</v>
      </c>
      <c r="D8" s="26">
        <v>40</v>
      </c>
      <c r="E8" s="28">
        <v>2800</v>
      </c>
      <c r="F8" s="28">
        <v>2760</v>
      </c>
      <c r="G8" s="28">
        <v>2780</v>
      </c>
      <c r="H8" s="37">
        <f t="shared" si="2"/>
        <v>2780</v>
      </c>
      <c r="I8" s="29">
        <f t="shared" si="3"/>
        <v>20</v>
      </c>
      <c r="J8" s="29">
        <f t="shared" si="4"/>
        <v>0.71942446043165476</v>
      </c>
      <c r="K8" s="29">
        <f t="shared" si="5"/>
        <v>111200</v>
      </c>
    </row>
    <row r="9" spans="1:11" ht="78.75" x14ac:dyDescent="0.25">
      <c r="A9" s="25">
        <v>5</v>
      </c>
      <c r="B9" s="27" t="s">
        <v>14</v>
      </c>
      <c r="C9" s="26" t="s">
        <v>15</v>
      </c>
      <c r="D9" s="26">
        <v>1</v>
      </c>
      <c r="E9" s="28">
        <v>15950</v>
      </c>
      <c r="F9" s="28">
        <v>15890</v>
      </c>
      <c r="G9" s="28">
        <v>15900</v>
      </c>
      <c r="H9" s="37">
        <f t="shared" si="2"/>
        <v>15913.33</v>
      </c>
      <c r="I9" s="29">
        <f t="shared" si="3"/>
        <v>32.145502536643185</v>
      </c>
      <c r="J9" s="29">
        <f t="shared" si="4"/>
        <v>0.20200361920882171</v>
      </c>
      <c r="K9" s="29">
        <f t="shared" si="5"/>
        <v>15913.33</v>
      </c>
    </row>
    <row r="10" spans="1:11" ht="36" customHeight="1" x14ac:dyDescent="0.25">
      <c r="A10" s="25"/>
      <c r="B10" s="30" t="s">
        <v>7</v>
      </c>
      <c r="C10" s="31"/>
      <c r="D10" s="31"/>
      <c r="E10" s="32"/>
      <c r="F10" s="32"/>
      <c r="G10" s="33"/>
      <c r="H10" s="29"/>
      <c r="I10" s="34"/>
      <c r="J10" s="34"/>
      <c r="K10" s="35">
        <f>SUM(K5:K9)</f>
        <v>509908.88</v>
      </c>
    </row>
    <row r="11" spans="1:11" ht="45.75" customHeight="1" x14ac:dyDescent="0.25">
      <c r="A11" s="42" t="s">
        <v>19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1:11" ht="45.75" customHeight="1" x14ac:dyDescent="0.25">
      <c r="A12" s="24"/>
      <c r="B12" s="40" t="s">
        <v>11</v>
      </c>
      <c r="C12" s="41"/>
      <c r="D12" s="41"/>
      <c r="E12" s="41"/>
      <c r="F12" s="41"/>
      <c r="G12" s="41"/>
      <c r="H12" s="41"/>
      <c r="I12" s="41"/>
      <c r="J12" s="41"/>
      <c r="K12" s="24"/>
    </row>
    <row r="13" spans="1:11" ht="45.75" customHeight="1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spans="1:11" ht="45.75" customHeight="1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11" ht="45.75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</row>
    <row r="16" spans="1:11" ht="45.75" customHeight="1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spans="1:29" ht="45.75" customHeight="1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29" ht="45" customHeight="1" x14ac:dyDescent="0.25">
      <c r="A18" s="10"/>
      <c r="B18" s="17"/>
      <c r="C18" s="9"/>
      <c r="D18" s="9"/>
      <c r="E18" s="23"/>
      <c r="F18" s="23"/>
      <c r="G18" s="23"/>
      <c r="H18" s="23"/>
      <c r="I18" s="23"/>
      <c r="J18" s="23"/>
      <c r="K18" s="23"/>
    </row>
    <row r="19" spans="1:29" ht="38.25" customHeight="1" x14ac:dyDescent="0.25">
      <c r="A19" s="14"/>
      <c r="B19" s="18"/>
      <c r="C19" s="12"/>
      <c r="D19" s="12"/>
      <c r="E19" s="12"/>
      <c r="F19" s="12"/>
      <c r="G19" s="12"/>
      <c r="H19" s="12"/>
      <c r="I19" s="13"/>
      <c r="J19" s="13"/>
      <c r="K19" s="13"/>
    </row>
    <row r="20" spans="1:29" ht="34.5" customHeight="1" x14ac:dyDescent="0.25">
      <c r="A20" s="8"/>
    </row>
    <row r="21" spans="1:29" ht="42" customHeight="1" x14ac:dyDescent="0.25"/>
    <row r="22" spans="1:29" ht="45.75" customHeight="1" x14ac:dyDescent="0.25"/>
    <row r="23" spans="1:29" ht="40.5" customHeight="1" x14ac:dyDescent="0.25"/>
    <row r="24" spans="1:29" ht="41.25" customHeight="1" x14ac:dyDescent="0.25">
      <c r="F24" s="11"/>
    </row>
    <row r="25" spans="1:29" ht="46.5" customHeight="1" x14ac:dyDescent="0.25">
      <c r="F25" s="11"/>
    </row>
    <row r="26" spans="1:29" ht="44.25" customHeight="1" x14ac:dyDescent="0.25"/>
    <row r="27" spans="1:29" ht="42" customHeight="1" x14ac:dyDescent="0.25">
      <c r="AC27" s="1" t="s">
        <v>10</v>
      </c>
    </row>
    <row r="28" spans="1:29" ht="41.25" customHeight="1" x14ac:dyDescent="0.25"/>
    <row r="29" spans="1:29" ht="33" customHeight="1" x14ac:dyDescent="0.25"/>
    <row r="30" spans="1:29" ht="47.25" customHeight="1" x14ac:dyDescent="0.25"/>
    <row r="31" spans="1:29" ht="44.25" customHeight="1" x14ac:dyDescent="0.25">
      <c r="A31" s="1"/>
      <c r="C31" s="1"/>
      <c r="D31" s="1"/>
      <c r="E31" s="1"/>
      <c r="F31" s="1"/>
      <c r="G31" s="1"/>
      <c r="I31" s="1"/>
      <c r="J31" s="1"/>
      <c r="K31" s="1"/>
    </row>
    <row r="32" spans="1:29" ht="45" customHeight="1" x14ac:dyDescent="0.25">
      <c r="A32" s="1"/>
      <c r="C32" s="1"/>
      <c r="D32" s="1"/>
      <c r="E32" s="1"/>
      <c r="F32" s="1"/>
      <c r="G32" s="1"/>
      <c r="I32" s="1"/>
      <c r="J32" s="1"/>
      <c r="K32" s="1"/>
    </row>
    <row r="33" spans="1:11" ht="42" customHeight="1" x14ac:dyDescent="0.25">
      <c r="A33" s="1"/>
      <c r="C33" s="1"/>
      <c r="D33" s="1"/>
      <c r="E33" s="1"/>
      <c r="F33" s="1"/>
      <c r="G33" s="1"/>
      <c r="I33" s="1"/>
      <c r="J33" s="1"/>
      <c r="K33" s="1"/>
    </row>
    <row r="34" spans="1:11" ht="39.75" customHeight="1" x14ac:dyDescent="0.25">
      <c r="A34" s="1"/>
      <c r="C34" s="1"/>
      <c r="D34" s="1"/>
      <c r="E34" s="1"/>
      <c r="F34" s="1"/>
      <c r="G34" s="1"/>
      <c r="I34" s="1"/>
      <c r="J34" s="1"/>
      <c r="K34" s="1"/>
    </row>
    <row r="35" spans="1:11" ht="36" customHeight="1" x14ac:dyDescent="0.25">
      <c r="A35" s="1"/>
      <c r="C35" s="1"/>
      <c r="D35" s="1"/>
      <c r="E35" s="1"/>
      <c r="F35" s="1"/>
      <c r="G35" s="1"/>
      <c r="I35" s="1"/>
      <c r="J35" s="1"/>
      <c r="K35" s="1"/>
    </row>
    <row r="36" spans="1:11" ht="33.75" customHeight="1" x14ac:dyDescent="0.25"/>
    <row r="37" spans="1:11" ht="56.25" customHeight="1" x14ac:dyDescent="0.25"/>
    <row r="38" spans="1:11" ht="26.25" hidden="1" customHeight="1" x14ac:dyDescent="0.25"/>
    <row r="39" spans="1:11" ht="26.25" customHeight="1" x14ac:dyDescent="0.25"/>
    <row r="40" spans="1:11" ht="25.5" customHeight="1" x14ac:dyDescent="0.25"/>
    <row r="41" spans="1:11" ht="30.75" customHeight="1" x14ac:dyDescent="0.25"/>
    <row r="42" spans="1:11" ht="30" customHeight="1" x14ac:dyDescent="0.25">
      <c r="A42" s="1"/>
      <c r="C42" s="1"/>
      <c r="D42" s="1"/>
      <c r="E42" s="1"/>
      <c r="F42" s="1"/>
      <c r="G42" s="1"/>
      <c r="I42" s="1"/>
      <c r="J42" s="1"/>
      <c r="K42" s="1"/>
    </row>
    <row r="43" spans="1:11" ht="28.5" customHeight="1" x14ac:dyDescent="0.25">
      <c r="A43" s="1"/>
      <c r="C43" s="1"/>
      <c r="D43" s="1"/>
      <c r="E43" s="1"/>
      <c r="F43" s="1"/>
      <c r="G43" s="1"/>
      <c r="I43" s="1"/>
      <c r="J43" s="1"/>
      <c r="K43" s="1"/>
    </row>
    <row r="44" spans="1:11" ht="30.75" customHeight="1" x14ac:dyDescent="0.25">
      <c r="A44" s="1"/>
      <c r="C44" s="1"/>
      <c r="D44" s="1"/>
      <c r="E44" s="1"/>
      <c r="F44" s="1"/>
      <c r="G44" s="1"/>
      <c r="I44" s="1"/>
      <c r="J44" s="1"/>
      <c r="K44" s="1"/>
    </row>
    <row r="45" spans="1:11" ht="30.75" customHeight="1" x14ac:dyDescent="0.25">
      <c r="A45" s="1"/>
      <c r="C45" s="1"/>
      <c r="D45" s="1"/>
      <c r="E45" s="1"/>
      <c r="F45" s="1"/>
      <c r="G45" s="1"/>
      <c r="I45" s="1"/>
      <c r="J45" s="1"/>
      <c r="K45" s="1"/>
    </row>
    <row r="46" spans="1:11" ht="30.75" customHeight="1" x14ac:dyDescent="0.25">
      <c r="A46" s="1"/>
      <c r="C46" s="1"/>
      <c r="D46" s="1"/>
      <c r="E46" s="1"/>
      <c r="F46" s="1"/>
      <c r="G46" s="1"/>
      <c r="I46" s="1"/>
      <c r="J46" s="1"/>
      <c r="K46" s="1"/>
    </row>
    <row r="47" spans="1:11" ht="30.75" customHeight="1" x14ac:dyDescent="0.25">
      <c r="A47" s="1"/>
      <c r="C47" s="1"/>
      <c r="D47" s="1"/>
      <c r="E47" s="1"/>
      <c r="F47" s="1"/>
      <c r="G47" s="1"/>
      <c r="I47" s="1"/>
      <c r="J47" s="1"/>
      <c r="K47" s="1"/>
    </row>
    <row r="48" spans="1:11" ht="30.75" customHeight="1" x14ac:dyDescent="0.25">
      <c r="A48" s="1"/>
      <c r="C48" s="1"/>
      <c r="D48" s="1"/>
      <c r="E48" s="1"/>
      <c r="F48" s="1"/>
      <c r="G48" s="1"/>
      <c r="I48" s="1"/>
      <c r="J48" s="1"/>
      <c r="K48" s="1"/>
    </row>
    <row r="49" spans="1:36" ht="30.75" customHeight="1" x14ac:dyDescent="0.25">
      <c r="A49" s="1"/>
      <c r="C49" s="1"/>
      <c r="D49" s="1"/>
      <c r="E49" s="1"/>
      <c r="F49" s="1"/>
      <c r="G49" s="1"/>
      <c r="I49" s="1"/>
      <c r="J49" s="1"/>
      <c r="K49" s="1"/>
    </row>
    <row r="50" spans="1:36" ht="30.75" customHeight="1" x14ac:dyDescent="0.25">
      <c r="A50" s="1"/>
      <c r="C50" s="1"/>
      <c r="D50" s="1"/>
      <c r="E50" s="1"/>
      <c r="F50" s="1"/>
      <c r="G50" s="1"/>
      <c r="I50" s="1"/>
      <c r="J50" s="1"/>
      <c r="K50" s="1"/>
    </row>
    <row r="51" spans="1:36" ht="30.75" customHeight="1" x14ac:dyDescent="0.25">
      <c r="A51" s="1"/>
      <c r="C51" s="1"/>
      <c r="D51" s="1"/>
      <c r="E51" s="1"/>
      <c r="F51" s="1"/>
      <c r="G51" s="1"/>
      <c r="I51" s="1"/>
      <c r="J51" s="1"/>
      <c r="K51" s="1"/>
    </row>
    <row r="52" spans="1:36" ht="30.75" customHeight="1" x14ac:dyDescent="0.25">
      <c r="A52" s="1"/>
      <c r="C52" s="1"/>
      <c r="D52" s="1"/>
      <c r="E52" s="1"/>
      <c r="F52" s="1"/>
      <c r="G52" s="1"/>
      <c r="I52" s="1"/>
      <c r="J52" s="1"/>
      <c r="K52" s="1"/>
    </row>
    <row r="53" spans="1:36" ht="30.75" customHeight="1" x14ac:dyDescent="0.25">
      <c r="A53" s="1"/>
      <c r="C53" s="1"/>
      <c r="D53" s="1"/>
      <c r="E53" s="1"/>
      <c r="F53" s="1"/>
      <c r="G53" s="1"/>
      <c r="I53" s="1"/>
      <c r="J53" s="1"/>
      <c r="K53" s="1"/>
    </row>
    <row r="54" spans="1:36" ht="30.75" customHeight="1" x14ac:dyDescent="0.25">
      <c r="A54" s="1"/>
      <c r="C54" s="1"/>
      <c r="D54" s="1"/>
      <c r="E54" s="1"/>
      <c r="F54" s="1"/>
      <c r="G54" s="1"/>
      <c r="I54" s="1"/>
      <c r="J54" s="1"/>
      <c r="K54" s="1"/>
    </row>
    <row r="55" spans="1:36" ht="30.75" customHeight="1" x14ac:dyDescent="0.25">
      <c r="A55" s="1"/>
      <c r="C55" s="1"/>
      <c r="D55" s="1"/>
      <c r="E55" s="1"/>
      <c r="F55" s="1"/>
      <c r="G55" s="1"/>
      <c r="I55" s="1"/>
      <c r="J55" s="1"/>
      <c r="K55" s="1"/>
    </row>
    <row r="56" spans="1:36" ht="30.75" customHeight="1" x14ac:dyDescent="0.25">
      <c r="A56" s="1"/>
      <c r="C56" s="1"/>
      <c r="D56" s="1"/>
      <c r="E56" s="1"/>
      <c r="F56" s="1"/>
      <c r="G56" s="1"/>
      <c r="I56" s="1"/>
      <c r="J56" s="1"/>
      <c r="K56" s="1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</row>
    <row r="57" spans="1:36" s="15" customFormat="1" ht="30.75" customHeight="1" x14ac:dyDescent="0.25">
      <c r="A57" s="1"/>
      <c r="B57" s="19"/>
      <c r="C57" s="1"/>
      <c r="D57" s="1"/>
      <c r="E57" s="1"/>
      <c r="F57" s="1"/>
      <c r="G57" s="1"/>
      <c r="H57" s="1"/>
      <c r="I57" s="1"/>
      <c r="J57" s="1"/>
      <c r="K57" s="1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</row>
    <row r="58" spans="1:36" ht="30.75" customHeight="1" x14ac:dyDescent="0.25">
      <c r="A58" s="1"/>
      <c r="C58" s="1"/>
      <c r="D58" s="1"/>
      <c r="E58" s="1"/>
      <c r="F58" s="1"/>
      <c r="G58" s="1"/>
      <c r="I58" s="1"/>
      <c r="J58" s="1"/>
      <c r="K58" s="1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</row>
    <row r="59" spans="1:36" s="15" customFormat="1" ht="30.75" customHeight="1" x14ac:dyDescent="0.25">
      <c r="A59" s="1"/>
      <c r="B59" s="19"/>
      <c r="C59" s="1"/>
      <c r="D59" s="1"/>
      <c r="E59" s="1"/>
      <c r="F59" s="1"/>
      <c r="G59" s="1"/>
      <c r="H59" s="1"/>
      <c r="I59" s="1"/>
      <c r="J59" s="1"/>
      <c r="K59" s="1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</row>
    <row r="60" spans="1:36" ht="30.75" customHeight="1" x14ac:dyDescent="0.25">
      <c r="A60" s="1"/>
      <c r="C60" s="1"/>
      <c r="D60" s="1"/>
      <c r="E60" s="1"/>
      <c r="F60" s="1"/>
      <c r="G60" s="1"/>
      <c r="I60" s="1"/>
      <c r="J60" s="1"/>
      <c r="K60" s="1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</row>
    <row r="61" spans="1:36" ht="30.75" customHeight="1" x14ac:dyDescent="0.25">
      <c r="A61" s="1"/>
      <c r="C61" s="1"/>
      <c r="D61" s="1"/>
      <c r="E61" s="1"/>
      <c r="F61" s="1"/>
      <c r="G61" s="1"/>
      <c r="I61" s="1"/>
      <c r="J61" s="1"/>
      <c r="K61" s="1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</row>
    <row r="62" spans="1:36" s="15" customFormat="1" ht="30.75" customHeight="1" x14ac:dyDescent="0.25">
      <c r="A62" s="1"/>
      <c r="B62" s="19"/>
      <c r="C62" s="1"/>
      <c r="D62" s="1"/>
      <c r="E62" s="1"/>
      <c r="F62" s="1"/>
      <c r="G62" s="1"/>
      <c r="H62" s="1"/>
      <c r="I62" s="1"/>
      <c r="J62" s="1"/>
      <c r="K62" s="1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</row>
    <row r="63" spans="1:36" ht="38.25" customHeight="1" x14ac:dyDescent="0.25">
      <c r="A63" s="1"/>
      <c r="C63" s="1"/>
      <c r="D63" s="1"/>
      <c r="E63" s="1"/>
      <c r="F63" s="1"/>
      <c r="G63" s="1"/>
      <c r="I63" s="1"/>
      <c r="J63" s="1"/>
      <c r="K63" s="1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</row>
    <row r="64" spans="1:36" ht="39" customHeight="1" x14ac:dyDescent="0.25">
      <c r="A64" s="1"/>
      <c r="C64" s="1"/>
      <c r="D64" s="1"/>
      <c r="E64" s="1"/>
      <c r="F64" s="1"/>
      <c r="G64" s="1"/>
      <c r="I64" s="1"/>
      <c r="J64" s="1"/>
      <c r="K64" s="1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</row>
    <row r="65" spans="1:36" s="15" customFormat="1" ht="30.75" customHeight="1" x14ac:dyDescent="0.25">
      <c r="A65" s="1"/>
      <c r="B65" s="19"/>
      <c r="C65" s="1"/>
      <c r="D65" s="1"/>
      <c r="E65" s="1"/>
      <c r="F65" s="1"/>
      <c r="G65" s="1"/>
      <c r="H65" s="1"/>
      <c r="I65" s="1"/>
      <c r="J65" s="1"/>
      <c r="K65" s="1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</row>
    <row r="66" spans="1:36" s="16" customFormat="1" ht="22.5" customHeight="1" x14ac:dyDescent="0.25">
      <c r="A66" s="1"/>
      <c r="B66" s="19"/>
      <c r="C66" s="1"/>
      <c r="D66" s="1"/>
      <c r="E66" s="1"/>
      <c r="F66" s="1"/>
      <c r="G66" s="1"/>
      <c r="H66" s="1"/>
      <c r="I66" s="1"/>
      <c r="J66" s="1"/>
      <c r="K66" s="1"/>
      <c r="L66" s="20"/>
      <c r="M66" s="21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</row>
    <row r="67" spans="1:36" ht="55.5" customHeight="1" x14ac:dyDescent="0.25">
      <c r="A67" s="1"/>
      <c r="C67" s="1"/>
      <c r="D67" s="1"/>
      <c r="E67" s="1"/>
      <c r="F67" s="1"/>
      <c r="G67" s="1"/>
      <c r="I67" s="1"/>
      <c r="J67" s="1"/>
      <c r="K67" s="1"/>
      <c r="L67" s="22"/>
      <c r="M67" s="22"/>
      <c r="N67" s="22"/>
      <c r="O67" s="22"/>
      <c r="P67" s="22"/>
      <c r="Q67" s="22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</row>
    <row r="68" spans="1:36" ht="5.25" customHeight="1" x14ac:dyDescent="0.25">
      <c r="A68" s="1"/>
      <c r="C68" s="1"/>
      <c r="D68" s="1"/>
      <c r="E68" s="1"/>
      <c r="F68" s="1"/>
      <c r="G68" s="1"/>
      <c r="I68" s="1"/>
      <c r="J68" s="1"/>
      <c r="K68" s="1"/>
    </row>
    <row r="69" spans="1:36" ht="27.75" customHeight="1" x14ac:dyDescent="0.25">
      <c r="A69" s="1"/>
      <c r="C69" s="1"/>
      <c r="D69" s="1"/>
      <c r="E69" s="1"/>
      <c r="F69" s="1"/>
      <c r="G69" s="1"/>
      <c r="I69" s="1"/>
      <c r="J69" s="1"/>
      <c r="K69" s="1"/>
      <c r="L69" s="12"/>
      <c r="M69" s="12"/>
      <c r="N69" s="12"/>
      <c r="O69" s="12"/>
      <c r="P69" s="12"/>
    </row>
    <row r="70" spans="1:36" ht="24.75" customHeight="1" x14ac:dyDescent="0.25">
      <c r="A70" s="1"/>
      <c r="C70" s="1"/>
      <c r="D70" s="1"/>
      <c r="E70" s="1"/>
      <c r="F70" s="1"/>
      <c r="G70" s="1"/>
      <c r="I70" s="1"/>
      <c r="J70" s="1"/>
      <c r="K70" s="1"/>
      <c r="L70" s="7"/>
    </row>
    <row r="71" spans="1:36" ht="21.75" customHeight="1" x14ac:dyDescent="0.25">
      <c r="A71" s="1"/>
      <c r="C71" s="1"/>
      <c r="D71" s="1"/>
      <c r="E71" s="1"/>
      <c r="F71" s="1"/>
      <c r="G71" s="1"/>
      <c r="I71" s="1"/>
      <c r="J71" s="1"/>
      <c r="K71" s="1"/>
    </row>
    <row r="72" spans="1:36" ht="25.5" customHeight="1" x14ac:dyDescent="0.25">
      <c r="A72" s="1"/>
      <c r="C72" s="1"/>
      <c r="D72" s="1"/>
      <c r="E72" s="1"/>
      <c r="F72" s="1"/>
      <c r="G72" s="1"/>
      <c r="I72" s="1"/>
      <c r="J72" s="1"/>
      <c r="K72" s="1"/>
    </row>
    <row r="73" spans="1:36" ht="21.75" customHeight="1" x14ac:dyDescent="0.25">
      <c r="A73" s="1"/>
      <c r="C73" s="1"/>
      <c r="D73" s="1"/>
      <c r="E73" s="1"/>
      <c r="F73" s="1"/>
      <c r="G73" s="1"/>
      <c r="I73" s="1"/>
      <c r="J73" s="1"/>
      <c r="K73" s="1"/>
      <c r="L73" s="7"/>
    </row>
    <row r="74" spans="1:36" ht="25.5" customHeight="1" x14ac:dyDescent="0.25">
      <c r="A74" s="1"/>
      <c r="C74" s="1"/>
      <c r="D74" s="1"/>
      <c r="E74" s="1"/>
      <c r="F74" s="1"/>
      <c r="G74" s="1"/>
      <c r="I74" s="1"/>
      <c r="J74" s="1"/>
      <c r="K74" s="1"/>
    </row>
    <row r="75" spans="1:36" ht="30" customHeight="1" x14ac:dyDescent="0.25">
      <c r="A75" s="1"/>
      <c r="C75" s="1"/>
      <c r="D75" s="1"/>
      <c r="E75" s="1"/>
      <c r="F75" s="1"/>
      <c r="G75" s="1"/>
      <c r="I75" s="1"/>
      <c r="J75" s="1"/>
      <c r="K75" s="1"/>
    </row>
    <row r="76" spans="1:36" ht="30" customHeight="1" x14ac:dyDescent="0.25">
      <c r="A76" s="1"/>
      <c r="C76" s="1"/>
      <c r="D76" s="1"/>
      <c r="E76" s="1"/>
      <c r="F76" s="1"/>
      <c r="G76" s="1"/>
      <c r="I76" s="1"/>
      <c r="J76" s="1"/>
      <c r="K76" s="1"/>
    </row>
    <row r="77" spans="1:36" ht="30" customHeight="1" x14ac:dyDescent="0.25">
      <c r="A77" s="1"/>
      <c r="C77" s="1"/>
      <c r="D77" s="1"/>
      <c r="E77" s="1"/>
      <c r="F77" s="1"/>
      <c r="G77" s="1"/>
      <c r="I77" s="1"/>
      <c r="J77" s="1"/>
      <c r="K77" s="1"/>
    </row>
    <row r="78" spans="1:36" ht="30" customHeight="1" x14ac:dyDescent="0.25">
      <c r="A78" s="1"/>
      <c r="C78" s="1"/>
      <c r="D78" s="1"/>
      <c r="E78" s="1"/>
      <c r="F78" s="1"/>
      <c r="G78" s="1"/>
      <c r="I78" s="1"/>
      <c r="J78" s="1"/>
      <c r="K78" s="1"/>
    </row>
    <row r="79" spans="1:36" ht="28.5" customHeight="1" x14ac:dyDescent="0.25">
      <c r="A79" s="1"/>
      <c r="C79" s="1"/>
      <c r="D79" s="1"/>
      <c r="E79" s="1"/>
      <c r="F79" s="1"/>
      <c r="G79" s="1"/>
      <c r="I79" s="1"/>
      <c r="J79" s="1"/>
      <c r="K79" s="1"/>
      <c r="L79" s="7"/>
    </row>
    <row r="80" spans="1:36" ht="24.75" customHeight="1" x14ac:dyDescent="0.25">
      <c r="A80" s="1"/>
      <c r="C80" s="1"/>
      <c r="D80" s="1"/>
      <c r="E80" s="1"/>
      <c r="F80" s="1"/>
      <c r="G80" s="1"/>
      <c r="I80" s="1"/>
      <c r="J80" s="1"/>
      <c r="K80" s="1"/>
    </row>
    <row r="81" spans="1:12" ht="36" customHeight="1" x14ac:dyDescent="0.25">
      <c r="A81" s="1"/>
      <c r="C81" s="1"/>
      <c r="D81" s="1"/>
      <c r="E81" s="1"/>
      <c r="F81" s="1"/>
      <c r="G81" s="1"/>
      <c r="I81" s="1"/>
      <c r="J81" s="1"/>
      <c r="K81" s="1"/>
    </row>
    <row r="82" spans="1:12" ht="29.25" customHeight="1" x14ac:dyDescent="0.25">
      <c r="A82" s="1"/>
      <c r="C82" s="1"/>
      <c r="D82" s="1"/>
      <c r="E82" s="1"/>
      <c r="F82" s="1"/>
      <c r="G82" s="1"/>
      <c r="I82" s="1"/>
      <c r="J82" s="1"/>
      <c r="K82" s="1"/>
    </row>
    <row r="83" spans="1:12" ht="29.25" customHeight="1" x14ac:dyDescent="0.25">
      <c r="A83" s="1"/>
      <c r="C83" s="1"/>
      <c r="D83" s="1"/>
      <c r="E83" s="1"/>
      <c r="F83" s="1"/>
      <c r="G83" s="1"/>
      <c r="I83" s="1"/>
      <c r="J83" s="1"/>
      <c r="K83" s="1"/>
    </row>
    <row r="84" spans="1:12" ht="33" customHeight="1" x14ac:dyDescent="0.25">
      <c r="A84" s="1"/>
      <c r="C84" s="1"/>
      <c r="D84" s="1"/>
      <c r="E84" s="1"/>
      <c r="F84" s="1"/>
      <c r="G84" s="1"/>
      <c r="I84" s="1"/>
      <c r="J84" s="1"/>
      <c r="K84" s="1"/>
    </row>
    <row r="85" spans="1:12" ht="26.25" customHeight="1" x14ac:dyDescent="0.25">
      <c r="A85" s="1"/>
      <c r="C85" s="1"/>
      <c r="D85" s="1"/>
      <c r="E85" s="1"/>
      <c r="F85" s="1"/>
      <c r="G85" s="1"/>
      <c r="I85" s="1"/>
      <c r="J85" s="1"/>
      <c r="K85" s="1"/>
    </row>
    <row r="86" spans="1:12" ht="23.25" customHeight="1" x14ac:dyDescent="0.25">
      <c r="A86" s="1"/>
      <c r="C86" s="1"/>
      <c r="D86" s="1"/>
      <c r="E86" s="1"/>
      <c r="F86" s="1"/>
      <c r="G86" s="1"/>
      <c r="I86" s="1"/>
      <c r="J86" s="1"/>
      <c r="K86" s="1"/>
    </row>
    <row r="87" spans="1:12" ht="23.25" customHeight="1" x14ac:dyDescent="0.25">
      <c r="A87" s="1"/>
      <c r="C87" s="1"/>
      <c r="D87" s="1"/>
      <c r="E87" s="1"/>
      <c r="F87" s="1"/>
      <c r="G87" s="1"/>
      <c r="I87" s="1"/>
      <c r="J87" s="1"/>
      <c r="K87" s="1"/>
    </row>
    <row r="88" spans="1:12" ht="23.25" customHeight="1" x14ac:dyDescent="0.25">
      <c r="A88" s="1"/>
      <c r="C88" s="1"/>
      <c r="D88" s="1"/>
      <c r="E88" s="1"/>
      <c r="F88" s="1"/>
      <c r="G88" s="1"/>
      <c r="I88" s="1"/>
      <c r="J88" s="1"/>
      <c r="K88" s="1"/>
    </row>
    <row r="89" spans="1:12" ht="23.25" customHeight="1" x14ac:dyDescent="0.25">
      <c r="A89" s="1"/>
      <c r="C89" s="1"/>
      <c r="D89" s="1"/>
      <c r="E89" s="1"/>
      <c r="F89" s="1"/>
      <c r="G89" s="1"/>
      <c r="I89" s="1"/>
      <c r="J89" s="1"/>
      <c r="K89" s="1"/>
    </row>
    <row r="90" spans="1:12" ht="23.25" customHeight="1" x14ac:dyDescent="0.25">
      <c r="A90" s="1"/>
      <c r="C90" s="1"/>
      <c r="D90" s="1"/>
      <c r="E90" s="1"/>
      <c r="F90" s="1"/>
      <c r="G90" s="1"/>
      <c r="I90" s="1"/>
      <c r="J90" s="1"/>
      <c r="K90" s="1"/>
      <c r="L90" s="7"/>
    </row>
    <row r="91" spans="1:12" ht="29.25" customHeight="1" x14ac:dyDescent="0.25">
      <c r="A91" s="1"/>
      <c r="C91" s="1"/>
      <c r="D91" s="1"/>
      <c r="E91" s="1"/>
      <c r="F91" s="1"/>
      <c r="G91" s="1"/>
      <c r="I91" s="1"/>
      <c r="J91" s="1"/>
      <c r="K91" s="1"/>
      <c r="L91" s="7"/>
    </row>
    <row r="92" spans="1:12" ht="34.5" customHeight="1" x14ac:dyDescent="0.25">
      <c r="A92" s="1"/>
      <c r="C92" s="1"/>
      <c r="D92" s="1"/>
      <c r="E92" s="1"/>
      <c r="F92" s="1"/>
      <c r="G92" s="1"/>
      <c r="I92" s="1"/>
      <c r="J92" s="1"/>
      <c r="K92" s="1"/>
      <c r="L92" s="7"/>
    </row>
    <row r="93" spans="1:12" ht="35.25" customHeight="1" x14ac:dyDescent="0.25">
      <c r="A93" s="1"/>
      <c r="C93" s="1"/>
      <c r="D93" s="1"/>
      <c r="E93" s="1"/>
      <c r="F93" s="1"/>
      <c r="G93" s="1"/>
      <c r="I93" s="1"/>
      <c r="J93" s="1"/>
      <c r="K93" s="1"/>
      <c r="L93" s="7"/>
    </row>
    <row r="94" spans="1:12" ht="24.75" customHeight="1" x14ac:dyDescent="0.25">
      <c r="A94" s="1"/>
      <c r="C94" s="1"/>
      <c r="D94" s="1"/>
      <c r="E94" s="1"/>
      <c r="F94" s="1"/>
      <c r="G94" s="1"/>
      <c r="I94" s="1"/>
      <c r="J94" s="1"/>
      <c r="K94" s="1"/>
    </row>
    <row r="95" spans="1:12" ht="29.25" customHeight="1" x14ac:dyDescent="0.25">
      <c r="A95" s="1"/>
      <c r="C95" s="1"/>
      <c r="D95" s="1"/>
      <c r="E95" s="1"/>
      <c r="F95" s="1"/>
      <c r="G95" s="1"/>
      <c r="I95" s="1"/>
      <c r="J95" s="1"/>
      <c r="K95" s="1"/>
    </row>
    <row r="96" spans="1:12" ht="27.75" customHeight="1" x14ac:dyDescent="0.25">
      <c r="A96" s="1"/>
      <c r="C96" s="1"/>
      <c r="D96" s="1"/>
      <c r="E96" s="1"/>
      <c r="F96" s="1"/>
      <c r="G96" s="1"/>
      <c r="I96" s="1"/>
      <c r="J96" s="1"/>
      <c r="K96" s="1"/>
    </row>
    <row r="97" spans="1:16" ht="23.25" customHeight="1" x14ac:dyDescent="0.25">
      <c r="A97" s="1"/>
      <c r="C97" s="1"/>
      <c r="D97" s="1"/>
      <c r="E97" s="1"/>
      <c r="F97" s="1"/>
      <c r="G97" s="1"/>
      <c r="I97" s="1"/>
      <c r="J97" s="1"/>
      <c r="K97" s="1"/>
    </row>
    <row r="98" spans="1:16" ht="23.25" customHeight="1" x14ac:dyDescent="0.25">
      <c r="A98" s="1"/>
      <c r="C98" s="1"/>
      <c r="D98" s="1"/>
      <c r="E98" s="1"/>
      <c r="F98" s="1"/>
      <c r="G98" s="1"/>
      <c r="I98" s="1"/>
      <c r="J98" s="1"/>
      <c r="K98" s="1"/>
      <c r="P98" s="7"/>
    </row>
    <row r="99" spans="1:16" ht="23.25" customHeight="1" x14ac:dyDescent="0.25">
      <c r="A99" s="1"/>
      <c r="C99" s="1"/>
      <c r="D99" s="1"/>
      <c r="E99" s="1"/>
      <c r="F99" s="1"/>
      <c r="G99" s="1"/>
      <c r="I99" s="1"/>
      <c r="J99" s="1"/>
      <c r="K99" s="1"/>
    </row>
    <row r="100" spans="1:16" ht="23.25" customHeight="1" x14ac:dyDescent="0.25">
      <c r="A100" s="1"/>
      <c r="C100" s="1"/>
      <c r="D100" s="1"/>
      <c r="E100" s="1"/>
      <c r="F100" s="1"/>
      <c r="G100" s="1"/>
      <c r="I100" s="1"/>
      <c r="J100" s="1"/>
      <c r="K100" s="1"/>
    </row>
    <row r="101" spans="1:16" ht="29.25" customHeight="1" x14ac:dyDescent="0.25">
      <c r="A101" s="1"/>
      <c r="C101" s="1"/>
      <c r="D101" s="1"/>
      <c r="E101" s="1"/>
      <c r="F101" s="1"/>
      <c r="G101" s="1"/>
      <c r="I101" s="1"/>
      <c r="J101" s="1"/>
      <c r="K101" s="1"/>
    </row>
    <row r="102" spans="1:16" ht="23.25" customHeight="1" x14ac:dyDescent="0.25">
      <c r="A102" s="1"/>
      <c r="C102" s="1"/>
      <c r="D102" s="1"/>
      <c r="E102" s="1"/>
      <c r="F102" s="1"/>
      <c r="G102" s="1"/>
      <c r="I102" s="1"/>
      <c r="J102" s="1"/>
      <c r="K102" s="1"/>
    </row>
    <row r="103" spans="1:16" ht="23.25" customHeight="1" x14ac:dyDescent="0.25">
      <c r="A103" s="1"/>
      <c r="C103" s="1"/>
      <c r="D103" s="1"/>
      <c r="E103" s="1"/>
      <c r="F103" s="1"/>
      <c r="G103" s="1"/>
      <c r="I103" s="1"/>
      <c r="J103" s="1"/>
      <c r="K103" s="1"/>
    </row>
    <row r="104" spans="1:16" ht="23.25" customHeight="1" x14ac:dyDescent="0.25">
      <c r="A104" s="1"/>
      <c r="C104" s="1"/>
      <c r="D104" s="1"/>
      <c r="E104" s="1"/>
      <c r="F104" s="1"/>
      <c r="G104" s="1"/>
      <c r="I104" s="1"/>
      <c r="J104" s="1"/>
      <c r="K104" s="1"/>
    </row>
    <row r="105" spans="1:16" ht="23.25" customHeight="1" x14ac:dyDescent="0.25">
      <c r="A105" s="1"/>
      <c r="C105" s="1"/>
      <c r="D105" s="1"/>
      <c r="E105" s="1"/>
      <c r="F105" s="1"/>
      <c r="G105" s="1"/>
      <c r="I105" s="1"/>
      <c r="J105" s="1"/>
      <c r="K105" s="1"/>
    </row>
    <row r="106" spans="1:16" ht="23.25" customHeight="1" x14ac:dyDescent="0.25">
      <c r="A106" s="1"/>
      <c r="C106" s="1"/>
      <c r="D106" s="1"/>
      <c r="E106" s="1"/>
      <c r="F106" s="1"/>
      <c r="G106" s="1"/>
      <c r="I106" s="1"/>
      <c r="J106" s="1"/>
      <c r="K106" s="1"/>
    </row>
    <row r="107" spans="1:16" ht="23.25" customHeight="1" x14ac:dyDescent="0.25">
      <c r="A107" s="1"/>
      <c r="C107" s="1"/>
      <c r="D107" s="1"/>
      <c r="E107" s="1"/>
      <c r="F107" s="1"/>
      <c r="G107" s="1"/>
      <c r="I107" s="1"/>
      <c r="J107" s="1"/>
      <c r="K107" s="1"/>
    </row>
    <row r="108" spans="1:16" ht="24.75" customHeight="1" x14ac:dyDescent="0.25">
      <c r="A108" s="1"/>
      <c r="C108" s="1"/>
      <c r="D108" s="1"/>
      <c r="E108" s="1"/>
      <c r="F108" s="1"/>
      <c r="G108" s="1"/>
      <c r="I108" s="1"/>
      <c r="J108" s="1"/>
      <c r="K108" s="1"/>
    </row>
    <row r="109" spans="1:16" ht="23.25" customHeight="1" x14ac:dyDescent="0.25">
      <c r="A109" s="1"/>
      <c r="C109" s="1"/>
      <c r="D109" s="1"/>
      <c r="E109" s="1"/>
      <c r="F109" s="1"/>
      <c r="G109" s="1"/>
      <c r="I109" s="1"/>
      <c r="J109" s="1"/>
      <c r="K109" s="1"/>
      <c r="L109" s="7"/>
    </row>
    <row r="110" spans="1:16" ht="23.25" customHeight="1" x14ac:dyDescent="0.25">
      <c r="A110" s="1"/>
      <c r="C110" s="1"/>
      <c r="D110" s="1"/>
      <c r="E110" s="1"/>
      <c r="F110" s="1"/>
      <c r="G110" s="1"/>
      <c r="I110" s="1"/>
      <c r="J110" s="1"/>
      <c r="K110" s="1"/>
    </row>
    <row r="111" spans="1:16" ht="24.75" customHeight="1" x14ac:dyDescent="0.25"/>
    <row r="112" spans="1:16" ht="27" customHeight="1" x14ac:dyDescent="0.25"/>
    <row r="113" spans="12:12" ht="23.25" customHeight="1" x14ac:dyDescent="0.25"/>
    <row r="114" spans="12:12" ht="23.25" customHeight="1" x14ac:dyDescent="0.25"/>
    <row r="115" spans="12:12" ht="26.25" customHeight="1" x14ac:dyDescent="0.25"/>
    <row r="116" spans="12:12" ht="24.75" customHeight="1" x14ac:dyDescent="0.25"/>
    <row r="117" spans="12:12" ht="25.5" customHeight="1" x14ac:dyDescent="0.25"/>
    <row r="118" spans="12:12" ht="27.75" customHeight="1" x14ac:dyDescent="0.25"/>
    <row r="119" spans="12:12" ht="23.25" customHeight="1" x14ac:dyDescent="0.25"/>
    <row r="120" spans="12:12" ht="27" customHeight="1" x14ac:dyDescent="0.25"/>
    <row r="121" spans="12:12" ht="28.5" customHeight="1" x14ac:dyDescent="0.25">
      <c r="L121" s="7"/>
    </row>
    <row r="122" spans="12:12" ht="32.25" customHeight="1" x14ac:dyDescent="0.25"/>
    <row r="123" spans="12:12" ht="28.5" customHeight="1" x14ac:dyDescent="0.25"/>
    <row r="124" spans="12:12" ht="30.75" customHeight="1" x14ac:dyDescent="0.25"/>
    <row r="125" spans="12:12" ht="32.25" customHeight="1" x14ac:dyDescent="0.25"/>
    <row r="126" spans="12:12" ht="30.75" customHeight="1" x14ac:dyDescent="0.25"/>
    <row r="127" spans="12:12" ht="31.5" customHeight="1" x14ac:dyDescent="0.25"/>
    <row r="128" spans="12:12" ht="30" customHeight="1" x14ac:dyDescent="0.25"/>
    <row r="129" ht="29.25" customHeight="1" x14ac:dyDescent="0.25"/>
    <row r="130" ht="24.75" customHeight="1" x14ac:dyDescent="0.25"/>
    <row r="131" ht="33" customHeight="1" x14ac:dyDescent="0.25"/>
    <row r="132" ht="37.5" customHeight="1" x14ac:dyDescent="0.25"/>
    <row r="133" ht="31.5" customHeight="1" x14ac:dyDescent="0.25"/>
    <row r="134" ht="28.5" customHeight="1" x14ac:dyDescent="0.25"/>
    <row r="135" ht="24" customHeight="1" x14ac:dyDescent="0.25"/>
    <row r="136" ht="26.25" customHeight="1" x14ac:dyDescent="0.25"/>
    <row r="137" ht="27" customHeight="1" x14ac:dyDescent="0.25"/>
    <row r="138" ht="31.5" customHeight="1" x14ac:dyDescent="0.25"/>
    <row r="139" ht="33.75" customHeight="1" x14ac:dyDescent="0.25"/>
    <row r="140" ht="30.75" customHeight="1" x14ac:dyDescent="0.25"/>
    <row r="141" ht="19.5" customHeight="1" x14ac:dyDescent="0.25"/>
    <row r="142" ht="14.25" hidden="1" customHeight="1" x14ac:dyDescent="0.25"/>
    <row r="143" ht="5.25" hidden="1" customHeight="1" x14ac:dyDescent="0.25"/>
    <row r="144" ht="30" hidden="1" customHeight="1" x14ac:dyDescent="0.25"/>
    <row r="145" spans="12:12" ht="30" hidden="1" customHeight="1" x14ac:dyDescent="0.25"/>
    <row r="146" spans="12:12" ht="28.5" hidden="1" customHeight="1" x14ac:dyDescent="0.25"/>
    <row r="147" spans="12:12" ht="24.75" customHeight="1" x14ac:dyDescent="0.25"/>
    <row r="148" spans="12:12" ht="40.5" customHeight="1" x14ac:dyDescent="0.25"/>
    <row r="149" spans="12:12" ht="24" customHeight="1" x14ac:dyDescent="0.25"/>
    <row r="150" spans="12:12" ht="30" customHeight="1" x14ac:dyDescent="0.25"/>
    <row r="151" spans="12:12" ht="29.25" customHeight="1" x14ac:dyDescent="0.25"/>
    <row r="152" spans="12:12" ht="33.75" customHeight="1" x14ac:dyDescent="0.25"/>
    <row r="153" spans="12:12" ht="26.25" customHeight="1" x14ac:dyDescent="0.25"/>
    <row r="154" spans="12:12" ht="26.25" customHeight="1" x14ac:dyDescent="0.25">
      <c r="L154" s="7"/>
    </row>
    <row r="155" spans="12:12" ht="28.5" customHeight="1" x14ac:dyDescent="0.25"/>
    <row r="156" spans="12:12" ht="28.5" customHeight="1" x14ac:dyDescent="0.25"/>
    <row r="157" spans="12:12" ht="21" customHeight="1" x14ac:dyDescent="0.25"/>
    <row r="158" spans="12:12" ht="41.25" customHeight="1" x14ac:dyDescent="0.25"/>
    <row r="159" spans="12:12" ht="49.5" customHeight="1" x14ac:dyDescent="0.25"/>
    <row r="160" spans="12:12" ht="64.5" customHeight="1" x14ac:dyDescent="0.25"/>
  </sheetData>
  <autoFilter ref="A3:E10" xr:uid="{00000000-0009-0000-0000-000000000000}"/>
  <mergeCells count="12">
    <mergeCell ref="B12:J12"/>
    <mergeCell ref="A11:K11"/>
    <mergeCell ref="A1:K2"/>
    <mergeCell ref="E3:G3"/>
    <mergeCell ref="J3:J4"/>
    <mergeCell ref="K3:K4"/>
    <mergeCell ref="A3:A4"/>
    <mergeCell ref="B3:B4"/>
    <mergeCell ref="C3:C4"/>
    <mergeCell ref="D3:D4"/>
    <mergeCell ref="H3:H4"/>
    <mergeCell ref="I3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>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Поляруш Игорь Васильевич</cp:lastModifiedBy>
  <cp:lastPrinted>2026-04-17T11:27:48Z</cp:lastPrinted>
  <dcterms:created xsi:type="dcterms:W3CDTF">2009-02-06T02:40:54Z</dcterms:created>
  <dcterms:modified xsi:type="dcterms:W3CDTF">2026-08-03T07:23:18Z</dcterms:modified>
</cp:coreProperties>
</file>