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  <sheet name="Лист1" sheetId="3" r:id="rId2"/>
  </sheets>
  <definedNames>
    <definedName name="_xlnm.Print_Area" localSheetId="0">'НМЦК '!$B$1:$K$13</definedName>
  </definedNames>
  <calcPr calcId="162913"/>
</workbook>
</file>

<file path=xl/calcChain.xml><?xml version="1.0" encoding="utf-8"?>
<calcChain xmlns="http://schemas.openxmlformats.org/spreadsheetml/2006/main">
  <c r="F7" i="2" l="1"/>
  <c r="K7" i="2" s="1"/>
  <c r="I7" i="2"/>
  <c r="J7" i="2" l="1"/>
  <c r="I4" i="2"/>
  <c r="I5" i="2"/>
  <c r="I6" i="2"/>
  <c r="I8" i="2"/>
  <c r="F3" i="2"/>
  <c r="F4" i="2"/>
  <c r="F5" i="2"/>
  <c r="K5" i="2" s="1"/>
  <c r="F6" i="2"/>
  <c r="K6" i="2" s="1"/>
  <c r="F8" i="2"/>
  <c r="K8" i="2" s="1"/>
  <c r="J6" i="2" l="1"/>
  <c r="J4" i="2"/>
  <c r="J8" i="2"/>
  <c r="J5" i="2"/>
  <c r="K4" i="2"/>
  <c r="K3" i="2"/>
  <c r="K9" i="2" l="1"/>
  <c r="I3" i="2"/>
  <c r="J3" i="2" l="1"/>
</calcChain>
</file>

<file path=xl/sharedStrings.xml><?xml version="1.0" encoding="utf-8"?>
<sst xmlns="http://schemas.openxmlformats.org/spreadsheetml/2006/main" count="27" uniqueCount="19">
  <si>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</si>
  <si>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</si>
  <si>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</si>
  <si>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</si>
  <si>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</si>
  <si>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</si>
  <si>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</si>
  <si>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</si>
  <si>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</si>
  <si>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</si>
  <si>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Ед. изм</t>
  </si>
  <si>
    <t>шт</t>
  </si>
  <si>
    <t>Формирователь десны Trinity Implants
MU-HC-W
ООО "Имплатори"
Россия
РУ Nº РЗН 2025/25200
от 15.04.2025</t>
  </si>
  <si>
    <t xml:space="preserve">Имплантат дентальный
«RIELLENS ZIGOMATIC IMPLANT RZT3»,
“Riellen’s Industria e comercio LTDA EPP“,
Бразилия
РУ № РЗН 2023/19462 от 01.02.2023
</t>
  </si>
  <si>
    <t>Абатмент «Multi Unit»
Trinity Implants SL-MU-4
ООО "Имплатори" Россия
РУ Nº РЗН 2025/25200
от 15.04.2025</t>
  </si>
  <si>
    <t>Абатмент Multi Unit Trinity Implants
SL-MU-45 RH
ООО "Имплатори" Россия
РУ Nº РЗН 2025/25200
от 15.04.2025</t>
  </si>
  <si>
    <t>Имплантат дентальный «RIELLENS
“Riellen’s Industria e comercio LTDA EPP“, Бразилия
РУ № РЗН 2023/19462 от 01.02.2023</t>
  </si>
  <si>
    <t>Имплантат дентальный «RIELLENS
REMARK
“Riellen’s Industria e comercio LTDA EPP“, Бразилия
РУ № РЗН 2023/19462 от 01.02.2023</t>
  </si>
  <si>
    <t>от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</si>
</sst>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zoomScaleNormal="100" workbookViewId="0">
      <selection activeCell="D17" sqref="D17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5" t="s">
        <v>8</v>
      </c>
      <c r="B1" s="23" t="s">
        <v>0</v>
      </c>
      <c r="C1" s="11" t="s">
        <v>1</v>
      </c>
      <c r="D1" s="15" t="s">
        <v>2</v>
      </c>
      <c r="E1" s="11" t="s">
        <v>2</v>
      </c>
      <c r="F1" s="24" t="s">
        <v>4</v>
      </c>
      <c r="G1" s="24" t="s">
        <v>9</v>
      </c>
      <c r="H1" s="18" t="s">
        <v>10</v>
      </c>
      <c r="I1" s="24" t="s">
        <v>5</v>
      </c>
      <c r="J1" s="24" t="s">
        <v>6</v>
      </c>
      <c r="K1" s="24" t="s">
        <v>3</v>
      </c>
    </row>
    <row r="2" spans="1:13" x14ac:dyDescent="0.2">
      <c r="A2" s="26"/>
      <c r="B2" s="23"/>
      <c r="C2" s="3" t="s">
        <v>18</v>
      </c>
      <c r="D2" s="3" t="s">
        <v>18</v>
      </c>
      <c r="E2" s="3" t="s">
        <v>18</v>
      </c>
      <c r="F2" s="24"/>
      <c r="G2" s="24"/>
      <c r="H2" s="18"/>
      <c r="I2" s="24"/>
      <c r="J2" s="24"/>
      <c r="K2" s="24"/>
    </row>
    <row r="3" spans="1:13" ht="60" x14ac:dyDescent="0.2">
      <c r="A3" s="13">
        <v>1</v>
      </c>
      <c r="B3" s="14" t="s">
        <v>14</v>
      </c>
      <c r="C3" s="4">
        <v>3500</v>
      </c>
      <c r="D3" s="4">
        <v>3535</v>
      </c>
      <c r="E3" s="4">
        <v>3465</v>
      </c>
      <c r="F3" s="4">
        <f>ROUND(AVERAGE(C3:E3),2)</f>
        <v>3500</v>
      </c>
      <c r="G3" s="5">
        <v>6</v>
      </c>
      <c r="H3" s="5" t="s">
        <v>11</v>
      </c>
      <c r="I3" s="4">
        <f t="shared" ref="I3:I8" si="0">STDEV(C3:E3)</f>
        <v>35</v>
      </c>
      <c r="J3" s="6">
        <f t="shared" ref="J3:J8" si="1">I3/F3</f>
        <v>0.01</v>
      </c>
      <c r="K3" s="16">
        <f t="shared" ref="K3:K8" si="2">F3*G3</f>
        <v>21000</v>
      </c>
      <c r="L3" s="7"/>
      <c r="M3" s="8"/>
    </row>
    <row r="4" spans="1:13" ht="45" customHeight="1" x14ac:dyDescent="0.2">
      <c r="A4" s="13">
        <v>2</v>
      </c>
      <c r="B4" s="14" t="s">
        <v>15</v>
      </c>
      <c r="C4" s="4">
        <v>5000</v>
      </c>
      <c r="D4" s="4">
        <v>5050</v>
      </c>
      <c r="E4" s="4">
        <v>4950</v>
      </c>
      <c r="F4" s="4">
        <f t="shared" ref="F4:F8" si="3">ROUND(AVERAGE(C4:E4),2)</f>
        <v>5000</v>
      </c>
      <c r="G4" s="5">
        <v>10</v>
      </c>
      <c r="H4" s="5" t="s">
        <v>11</v>
      </c>
      <c r="I4" s="4">
        <f t="shared" si="0"/>
        <v>50</v>
      </c>
      <c r="J4" s="6">
        <f t="shared" si="1"/>
        <v>0.01</v>
      </c>
      <c r="K4" s="16">
        <f t="shared" si="2"/>
        <v>50000</v>
      </c>
      <c r="L4" s="7"/>
      <c r="M4" s="8"/>
    </row>
    <row r="5" spans="1:13" ht="75" customHeight="1" x14ac:dyDescent="0.2">
      <c r="A5" s="13">
        <v>3</v>
      </c>
      <c r="B5" s="14" t="s">
        <v>12</v>
      </c>
      <c r="C5" s="4">
        <v>1000</v>
      </c>
      <c r="D5" s="4">
        <v>1010</v>
      </c>
      <c r="E5" s="4">
        <v>990</v>
      </c>
      <c r="F5" s="4">
        <f t="shared" si="3"/>
        <v>1000</v>
      </c>
      <c r="G5" s="5">
        <v>12</v>
      </c>
      <c r="H5" s="5" t="s">
        <v>11</v>
      </c>
      <c r="I5" s="4">
        <f t="shared" si="0"/>
        <v>10</v>
      </c>
      <c r="J5" s="6">
        <f t="shared" si="1"/>
        <v>0.01</v>
      </c>
      <c r="K5" s="16">
        <f t="shared" si="2"/>
        <v>12000</v>
      </c>
      <c r="L5" s="7"/>
      <c r="M5" s="8"/>
    </row>
    <row r="6" spans="1:13" ht="48" x14ac:dyDescent="0.2">
      <c r="A6" s="13">
        <v>4</v>
      </c>
      <c r="B6" s="14" t="s">
        <v>16</v>
      </c>
      <c r="C6" s="4">
        <v>6500</v>
      </c>
      <c r="D6" s="4">
        <v>6565</v>
      </c>
      <c r="E6" s="4">
        <v>6435</v>
      </c>
      <c r="F6" s="4">
        <f t="shared" si="3"/>
        <v>6500</v>
      </c>
      <c r="G6" s="5">
        <v>6</v>
      </c>
      <c r="H6" s="5" t="s">
        <v>11</v>
      </c>
      <c r="I6" s="4">
        <f t="shared" si="0"/>
        <v>65</v>
      </c>
      <c r="J6" s="6">
        <f t="shared" si="1"/>
        <v>0.01</v>
      </c>
      <c r="K6" s="16">
        <f t="shared" si="2"/>
        <v>39000</v>
      </c>
      <c r="L6" s="7"/>
      <c r="M6" s="8"/>
    </row>
    <row r="7" spans="1:13" ht="60" x14ac:dyDescent="0.2">
      <c r="A7" s="13">
        <v>5</v>
      </c>
      <c r="B7" s="14" t="s">
        <v>17</v>
      </c>
      <c r="C7" s="4">
        <v>7000</v>
      </c>
      <c r="D7" s="4">
        <v>7070</v>
      </c>
      <c r="E7" s="4">
        <v>6930</v>
      </c>
      <c r="F7" s="4">
        <f t="shared" si="3"/>
        <v>7000</v>
      </c>
      <c r="G7" s="5">
        <v>6</v>
      </c>
      <c r="H7" s="5" t="s">
        <v>11</v>
      </c>
      <c r="I7" s="4">
        <f t="shared" si="0"/>
        <v>70</v>
      </c>
      <c r="J7" s="6">
        <f t="shared" si="1"/>
        <v>0.01</v>
      </c>
      <c r="K7" s="16">
        <f t="shared" si="2"/>
        <v>42000</v>
      </c>
      <c r="L7" s="7"/>
      <c r="M7" s="8"/>
    </row>
    <row r="8" spans="1:13" ht="36.75" customHeight="1" x14ac:dyDescent="0.2">
      <c r="A8" s="13">
        <v>6</v>
      </c>
      <c r="B8" s="19" t="s">
        <v>13</v>
      </c>
      <c r="C8" s="4">
        <v>18000</v>
      </c>
      <c r="D8" s="4">
        <v>18180</v>
      </c>
      <c r="E8" s="4">
        <v>17820</v>
      </c>
      <c r="F8" s="4">
        <f t="shared" si="3"/>
        <v>18000</v>
      </c>
      <c r="G8" s="5">
        <v>4</v>
      </c>
      <c r="H8" s="5" t="s">
        <v>11</v>
      </c>
      <c r="I8" s="4">
        <f t="shared" si="0"/>
        <v>180</v>
      </c>
      <c r="J8" s="6">
        <f t="shared" si="1"/>
        <v>0.01</v>
      </c>
      <c r="K8" s="16">
        <f t="shared" si="2"/>
        <v>72000</v>
      </c>
      <c r="L8" s="7"/>
      <c r="M8" s="8"/>
    </row>
    <row r="9" spans="1:13" ht="14.25" customHeight="1" x14ac:dyDescent="0.2">
      <c r="A9" s="12"/>
      <c r="B9" s="20" t="s">
        <v>7</v>
      </c>
      <c r="C9" s="21"/>
      <c r="D9" s="21"/>
      <c r="E9" s="21"/>
      <c r="F9" s="21"/>
      <c r="G9" s="21"/>
      <c r="H9" s="21"/>
      <c r="I9" s="21"/>
      <c r="J9" s="22"/>
      <c r="K9" s="9">
        <f>SUM(K3:K8)</f>
        <v>236000</v>
      </c>
      <c r="L9" s="17"/>
    </row>
    <row r="14" spans="1:13" x14ac:dyDescent="0.2">
      <c r="C14" s="10"/>
      <c r="D14" s="10"/>
      <c r="E14" s="10"/>
    </row>
    <row r="15" spans="1:13" x14ac:dyDescent="0.2">
      <c r="C15" s="10"/>
      <c r="D15" s="10"/>
      <c r="E15" s="10"/>
    </row>
  </sheetData>
  <mergeCells count="8">
    <mergeCell ref="B9:J9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</vt:lpstr>
      <vt:lpstr>Лист1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2026-07-31T06:44:05Z</dcterms:modified>
</cp:coreProperties>
</file>