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lin_pd\Desktop\Закупки 2026\!3.будетЗАКУПКА МОЕК ДЛЯ КУХНИ 2026 — копия\НМЦК\"/>
    </mc:Choice>
  </mc:AlternateContent>
  <bookViews>
    <workbookView xWindow="0" yWindow="0" windowWidth="12570" windowHeight="69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5" i="1" l="1"/>
  <c r="J15" i="1"/>
  <c r="F15" i="1"/>
  <c r="J17" i="1" l="1"/>
  <c r="J18" i="1" s="1"/>
  <c r="J19" i="1" s="1"/>
  <c r="J16" i="1"/>
  <c r="K15" i="1" l="1"/>
  <c r="K20" i="1" s="1"/>
</calcChain>
</file>

<file path=xl/sharedStrings.xml><?xml version="1.0" encoding="utf-8"?>
<sst xmlns="http://schemas.openxmlformats.org/spreadsheetml/2006/main" count="41" uniqueCount="33">
  <si>
    <t>Расчет НМЦК</t>
  </si>
  <si>
    <t>№
п/п</t>
  </si>
  <si>
    <t>Название</t>
  </si>
  <si>
    <t>Ед.измерения</t>
  </si>
  <si>
    <t>цена ед.</t>
  </si>
  <si>
    <t>сумма</t>
  </si>
  <si>
    <t>кол-во</t>
  </si>
  <si>
    <t>НМЦК = количество/ 3 (цена ед. №1 + цена ед. №2 + цена ед. №3)</t>
  </si>
  <si>
    <t>Среднее квадратичное отклонение:</t>
  </si>
  <si>
    <t>1 / 3 * (цена ед. №1 + цена ед. №2 + цена ед. №3)</t>
  </si>
  <si>
    <t>3 - 1</t>
  </si>
  <si>
    <t>Коэффициент вариации:</t>
  </si>
  <si>
    <t>Средняя цена:</t>
  </si>
  <si>
    <t>НМЦК</t>
  </si>
  <si>
    <t>цена</t>
  </si>
  <si>
    <t>Итого:</t>
  </si>
  <si>
    <t xml:space="preserve">Цена средняя = </t>
  </si>
  <si>
    <t>V= ( Среднеее квадратичное отклонение / Цена средняя ) * 100</t>
  </si>
  <si>
    <t>НМЦК:</t>
  </si>
  <si>
    <r>
      <t>(цена ед№1 -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ед№2 -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ед№3 - цена ср.)</t>
    </r>
    <r>
      <rPr>
        <vertAlign val="superscript"/>
        <sz val="11"/>
        <rFont val="Calibri"/>
        <family val="2"/>
        <charset val="204"/>
        <scheme val="minor"/>
      </rPr>
      <t>2</t>
    </r>
  </si>
  <si>
    <t>штука</t>
  </si>
  <si>
    <t>шт.</t>
  </si>
  <si>
    <t>Начальная максимальная цена контракта</t>
  </si>
  <si>
    <t>Сведения из организаций</t>
  </si>
  <si>
    <t>П.Д. Тулин</t>
  </si>
  <si>
    <t>Раковина из нержавеющей стали</t>
  </si>
  <si>
    <t>Обоснования начальной (максимальной) цены контракта
на поставку раковин из нержавеющей стали для нужд Главного управления МЧС России по Ростовской области</t>
  </si>
  <si>
    <t xml:space="preserve">Изучение рынка произвел:
Старший инженер отдела тылового обеспечения УМТО Главного управления                                                                                    старший лейтенант внутренней службы                                                                 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</si>
  <si>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</t>
  </si>
  <si>
    <t>ИП "Хоботов Артем Юревич"КП №б/н от 19.06.2026</t>
  </si>
  <si>
    <t>ООО "ЕВРОПЛЮС" КП №б/н от 19.06.2026</t>
  </si>
  <si>
    <t xml:space="preserve">ИП "Березина Е.И"  КП №355 от 19.06.2026 </t>
  </si>
  <si>
    <t>Дата подготовки обоснования НМЦК: 19.06.2026г.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</si>
</sst>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1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3" fontId="2" fillId="2" borderId="9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9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5</xdr:row>
      <xdr:rowOff>30480</xdr:rowOff>
    </xdr:from>
    <xdr:to>
      <xdr:col>9</xdr:col>
      <xdr:colOff>693420</xdr:colOff>
      <xdr:row>6</xdr:row>
      <xdr:rowOff>236220</xdr:rowOff>
    </xdr:to>
    <xdr:grpSp>
      <xdr:nvGrpSpPr>
        <xdr:cNvPr id="15" name="Группа 14"/>
        <xdr:cNvGrpSpPr/>
      </xdr:nvGrpSpPr>
      <xdr:grpSpPr>
        <a:xfrm>
          <a:off x="4813119" y="1554480"/>
          <a:ext cx="6180908" cy="450669"/>
          <a:chOff x="2590800" y="792480"/>
          <a:chExt cx="4672965" cy="453390"/>
        </a:xfrm>
      </xdr:grpSpPr>
      <xdr:cxnSp macro="">
        <xdr:nvCxnSpPr>
          <xdr:cNvPr id="4" name="Прямая соединительная линия 3"/>
          <xdr:cNvCxnSpPr/>
        </xdr:nvCxnSpPr>
        <xdr:spPr>
          <a:xfrm>
            <a:off x="2792730" y="794385"/>
            <a:ext cx="44710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Прямая соединительная линия 4"/>
          <xdr:cNvCxnSpPr/>
        </xdr:nvCxnSpPr>
        <xdr:spPr>
          <a:xfrm flipH="1">
            <a:off x="2716530" y="792480"/>
            <a:ext cx="83820" cy="4457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единительная линия 7"/>
          <xdr:cNvCxnSpPr/>
        </xdr:nvCxnSpPr>
        <xdr:spPr>
          <a:xfrm>
            <a:off x="2651760" y="914400"/>
            <a:ext cx="64770" cy="3314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единительная линия 9"/>
          <xdr:cNvCxnSpPr/>
        </xdr:nvCxnSpPr>
        <xdr:spPr>
          <a:xfrm flipV="1">
            <a:off x="2590800" y="922020"/>
            <a:ext cx="57150" cy="762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topLeftCell="A13" zoomScale="70" zoomScaleNormal="70" zoomScaleSheetLayoutView="70" workbookViewId="0">
      <selection activeCell="A25" sqref="A25"/>
    </sheetView>
  </sheetViews>
  <sheetFormatPr defaultRowHeight="15" x14ac:dyDescent="0.25"/>
  <cols>
    <col min="1" max="1" width="5.85546875" style="1" customWidth="1"/>
    <col min="2" max="2" width="54.5703125" style="1" customWidth="1"/>
    <col min="3" max="3" width="7.5703125" style="1" customWidth="1"/>
    <col min="4" max="4" width="9.140625" style="1"/>
    <col min="5" max="5" width="12" style="1" customWidth="1"/>
    <col min="6" max="6" width="20.28515625" style="1" customWidth="1"/>
    <col min="7" max="7" width="11.7109375" style="1" customWidth="1"/>
    <col min="8" max="8" width="20.85546875" style="1" customWidth="1"/>
    <col min="9" max="9" width="12.7109375" style="1" customWidth="1"/>
    <col min="10" max="10" width="13.7109375" style="1" customWidth="1"/>
    <col min="11" max="11" width="17.42578125" style="1" customWidth="1"/>
    <col min="12" max="12" width="9.140625" style="1"/>
    <col min="13" max="13" width="13.5703125" style="1" bestFit="1" customWidth="1"/>
    <col min="14" max="16384" width="9.140625" style="1"/>
  </cols>
  <sheetData>
    <row r="1" spans="1:11" ht="41.25" customHeight="1" x14ac:dyDescent="0.25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" customHeight="1" x14ac:dyDescent="0.25">
      <c r="A2" s="58" t="s">
        <v>0</v>
      </c>
      <c r="B2" s="58"/>
      <c r="C2" s="58"/>
      <c r="D2" s="4"/>
      <c r="E2" s="4"/>
      <c r="F2" s="4"/>
      <c r="G2" s="4"/>
      <c r="H2" s="4"/>
      <c r="I2" s="4"/>
      <c r="J2" s="4"/>
    </row>
    <row r="3" spans="1:11" ht="22.5" customHeight="1" x14ac:dyDescent="0.25">
      <c r="A3" s="58"/>
      <c r="B3" s="58"/>
      <c r="C3" s="58"/>
      <c r="D3" s="4"/>
      <c r="E3" s="59" t="s">
        <v>7</v>
      </c>
      <c r="F3" s="59"/>
      <c r="G3" s="59"/>
      <c r="H3" s="59"/>
      <c r="I3" s="59"/>
      <c r="J3" s="59"/>
    </row>
    <row r="4" spans="1:11" ht="19.5" customHeight="1" x14ac:dyDescent="0.25">
      <c r="A4" s="58"/>
      <c r="B4" s="58"/>
      <c r="C4" s="58"/>
      <c r="D4" s="4"/>
      <c r="E4" s="60" t="s">
        <v>16</v>
      </c>
      <c r="F4" s="60"/>
      <c r="G4" s="59" t="s">
        <v>9</v>
      </c>
      <c r="H4" s="59"/>
      <c r="I4" s="59"/>
      <c r="J4" s="59"/>
    </row>
    <row r="5" spans="1:11" ht="21.75" customHeight="1" x14ac:dyDescent="0.25">
      <c r="A5" s="58"/>
      <c r="B5" s="58"/>
      <c r="C5" s="58"/>
      <c r="D5" s="4"/>
      <c r="E5" s="59" t="s">
        <v>8</v>
      </c>
      <c r="F5" s="59"/>
      <c r="G5" s="59"/>
      <c r="H5" s="59"/>
      <c r="I5" s="59"/>
      <c r="J5" s="59"/>
    </row>
    <row r="6" spans="1:11" ht="19.5" customHeight="1" x14ac:dyDescent="0.25">
      <c r="A6" s="58"/>
      <c r="B6" s="58"/>
      <c r="C6" s="58"/>
      <c r="D6" s="4"/>
      <c r="E6" s="61" t="s">
        <v>19</v>
      </c>
      <c r="F6" s="61"/>
      <c r="G6" s="61"/>
      <c r="H6" s="61"/>
      <c r="I6" s="61"/>
      <c r="J6" s="61"/>
    </row>
    <row r="7" spans="1:11" ht="22.5" customHeight="1" x14ac:dyDescent="0.25">
      <c r="A7" s="58"/>
      <c r="B7" s="58"/>
      <c r="C7" s="58"/>
      <c r="D7" s="4"/>
      <c r="E7" s="62" t="s">
        <v>10</v>
      </c>
      <c r="F7" s="62"/>
      <c r="G7" s="62"/>
      <c r="H7" s="62"/>
      <c r="I7" s="62"/>
      <c r="J7" s="62"/>
    </row>
    <row r="8" spans="1:11" ht="17.25" customHeight="1" x14ac:dyDescent="0.25">
      <c r="A8" s="58"/>
      <c r="B8" s="58"/>
      <c r="C8" s="58"/>
      <c r="D8" s="4"/>
      <c r="E8" s="63" t="s">
        <v>11</v>
      </c>
      <c r="F8" s="63"/>
      <c r="G8" s="63"/>
      <c r="H8" s="63"/>
      <c r="I8" s="63"/>
      <c r="J8" s="63"/>
    </row>
    <row r="9" spans="1:11" s="2" customFormat="1" ht="21" customHeight="1" x14ac:dyDescent="0.25">
      <c r="A9" s="5"/>
      <c r="B9" s="5"/>
      <c r="C9" s="5"/>
      <c r="D9" s="5"/>
      <c r="E9" s="70" t="s">
        <v>17</v>
      </c>
      <c r="F9" s="70"/>
      <c r="G9" s="70"/>
      <c r="H9" s="70"/>
      <c r="I9" s="70"/>
      <c r="J9" s="70"/>
    </row>
    <row r="10" spans="1:11" s="2" customFormat="1" ht="21" customHeight="1" x14ac:dyDescent="0.25">
      <c r="A10" s="5"/>
      <c r="B10" s="5"/>
      <c r="C10" s="5"/>
      <c r="D10" s="5"/>
      <c r="E10" s="12"/>
      <c r="F10" s="12"/>
      <c r="G10" s="12"/>
      <c r="H10" s="12"/>
      <c r="I10" s="12"/>
      <c r="J10" s="12"/>
    </row>
    <row r="11" spans="1:11" s="2" customFormat="1" ht="21" customHeight="1" x14ac:dyDescent="0.25">
      <c r="A11" s="14"/>
      <c r="B11" s="14"/>
      <c r="C11" s="14"/>
      <c r="D11" s="14"/>
      <c r="E11" s="50" t="s">
        <v>23</v>
      </c>
      <c r="F11" s="51"/>
      <c r="G11" s="51"/>
      <c r="H11" s="51"/>
      <c r="I11" s="51"/>
      <c r="J11" s="52"/>
      <c r="K11" s="15"/>
    </row>
    <row r="12" spans="1:11" s="2" customFormat="1" ht="27" customHeight="1" x14ac:dyDescent="0.25">
      <c r="A12" s="45" t="s">
        <v>1</v>
      </c>
      <c r="B12" s="48" t="s">
        <v>2</v>
      </c>
      <c r="C12" s="48" t="s">
        <v>3</v>
      </c>
      <c r="D12" s="48" t="s">
        <v>6</v>
      </c>
      <c r="E12" s="43" t="s">
        <v>29</v>
      </c>
      <c r="F12" s="44"/>
      <c r="G12" s="43" t="s">
        <v>30</v>
      </c>
      <c r="H12" s="44"/>
      <c r="I12" s="43" t="s">
        <v>31</v>
      </c>
      <c r="J12" s="44"/>
      <c r="K12" s="13" t="s">
        <v>13</v>
      </c>
    </row>
    <row r="13" spans="1:11" s="2" customFormat="1" ht="18" customHeight="1" x14ac:dyDescent="0.25">
      <c r="A13" s="45"/>
      <c r="B13" s="48"/>
      <c r="C13" s="48"/>
      <c r="D13" s="48"/>
      <c r="E13" s="8">
        <v>1</v>
      </c>
      <c r="F13" s="8" t="s">
        <v>21</v>
      </c>
      <c r="G13" s="8">
        <v>1</v>
      </c>
      <c r="H13" s="8" t="s">
        <v>21</v>
      </c>
      <c r="I13" s="8">
        <v>1</v>
      </c>
      <c r="J13" s="8" t="s">
        <v>21</v>
      </c>
      <c r="K13" s="13"/>
    </row>
    <row r="14" spans="1:11" s="2" customFormat="1" ht="18" customHeight="1" x14ac:dyDescent="0.25">
      <c r="A14" s="46"/>
      <c r="B14" s="53"/>
      <c r="C14" s="53"/>
      <c r="D14" s="53"/>
      <c r="E14" s="7" t="s">
        <v>4</v>
      </c>
      <c r="F14" s="8" t="s">
        <v>5</v>
      </c>
      <c r="G14" s="8" t="s">
        <v>4</v>
      </c>
      <c r="H14" s="8" t="s">
        <v>5</v>
      </c>
      <c r="I14" s="8" t="s">
        <v>4</v>
      </c>
      <c r="J14" s="8" t="s">
        <v>5</v>
      </c>
      <c r="K14" s="9" t="s">
        <v>14</v>
      </c>
    </row>
    <row r="15" spans="1:11" s="2" customFormat="1" ht="21" customHeight="1" x14ac:dyDescent="0.25">
      <c r="A15" s="64">
        <v>1</v>
      </c>
      <c r="B15" s="67" t="s">
        <v>25</v>
      </c>
      <c r="C15" s="47" t="s">
        <v>20</v>
      </c>
      <c r="D15" s="47">
        <v>2</v>
      </c>
      <c r="E15" s="24">
        <v>6722</v>
      </c>
      <c r="F15" s="24">
        <f>E15*D15</f>
        <v>13444</v>
      </c>
      <c r="G15" s="24">
        <v>6755</v>
      </c>
      <c r="H15" s="24">
        <f>G15*D15</f>
        <v>13510</v>
      </c>
      <c r="I15" s="25">
        <v>6789</v>
      </c>
      <c r="J15" s="24">
        <f>I15*D15</f>
        <v>13578</v>
      </c>
      <c r="K15" s="29">
        <f>ROUND(J16,2)</f>
        <v>13510.67</v>
      </c>
    </row>
    <row r="16" spans="1:11" s="2" customFormat="1" ht="21" customHeight="1" x14ac:dyDescent="0.25">
      <c r="A16" s="65"/>
      <c r="B16" s="68"/>
      <c r="C16" s="48"/>
      <c r="D16" s="48"/>
      <c r="E16" s="32" t="s">
        <v>18</v>
      </c>
      <c r="F16" s="33"/>
      <c r="G16" s="33"/>
      <c r="H16" s="33"/>
      <c r="I16" s="34"/>
      <c r="J16" s="20">
        <f>D15/3*(E15+G15+I15)</f>
        <v>13510.666666666666</v>
      </c>
      <c r="K16" s="30"/>
    </row>
    <row r="17" spans="1:11" s="2" customFormat="1" ht="21" customHeight="1" x14ac:dyDescent="0.25">
      <c r="A17" s="65"/>
      <c r="B17" s="68"/>
      <c r="C17" s="48"/>
      <c r="D17" s="48"/>
      <c r="E17" s="35" t="s">
        <v>12</v>
      </c>
      <c r="F17" s="36"/>
      <c r="G17" s="36"/>
      <c r="H17" s="36"/>
      <c r="I17" s="37"/>
      <c r="J17" s="21">
        <f>(E15+G15+I15)/3</f>
        <v>6755.333333333333</v>
      </c>
      <c r="K17" s="30"/>
    </row>
    <row r="18" spans="1:11" s="2" customFormat="1" ht="21" customHeight="1" x14ac:dyDescent="0.25">
      <c r="A18" s="65"/>
      <c r="B18" s="68"/>
      <c r="C18" s="48"/>
      <c r="D18" s="48"/>
      <c r="E18" s="35" t="s">
        <v>8</v>
      </c>
      <c r="F18" s="36"/>
      <c r="G18" s="36"/>
      <c r="H18" s="36"/>
      <c r="I18" s="37"/>
      <c r="J18" s="22">
        <f>(((E15-J17)^2+(G15-J17)^2+(I15-J17)^2)/2)^0.5</f>
        <v>33.501243758005963</v>
      </c>
      <c r="K18" s="30"/>
    </row>
    <row r="19" spans="1:11" s="2" customFormat="1" ht="21" customHeight="1" thickBot="1" x14ac:dyDescent="0.3">
      <c r="A19" s="66"/>
      <c r="B19" s="69"/>
      <c r="C19" s="49"/>
      <c r="D19" s="49"/>
      <c r="E19" s="38" t="s">
        <v>11</v>
      </c>
      <c r="F19" s="39"/>
      <c r="G19" s="39"/>
      <c r="H19" s="39"/>
      <c r="I19" s="40"/>
      <c r="J19" s="23">
        <f>(J18/J17)*100</f>
        <v>0.49592288203897117</v>
      </c>
      <c r="K19" s="31"/>
    </row>
    <row r="20" spans="1:11" s="2" customFormat="1" ht="21" customHeight="1" x14ac:dyDescent="0.25">
      <c r="A20" s="41" t="s">
        <v>15</v>
      </c>
      <c r="B20" s="42"/>
      <c r="C20" s="6"/>
      <c r="D20" s="6"/>
      <c r="E20" s="56" t="s">
        <v>22</v>
      </c>
      <c r="F20" s="56"/>
      <c r="G20" s="56"/>
      <c r="H20" s="56"/>
      <c r="I20" s="56"/>
      <c r="J20" s="56"/>
      <c r="K20" s="11">
        <f>SUM(K15:K19)</f>
        <v>13510.67</v>
      </c>
    </row>
    <row r="21" spans="1:11" s="2" customFormat="1" ht="21" customHeight="1" x14ac:dyDescent="0.25">
      <c r="A21" s="16"/>
      <c r="B21" s="16"/>
      <c r="C21" s="17"/>
      <c r="D21" s="17"/>
      <c r="E21" s="18"/>
      <c r="F21" s="18"/>
      <c r="G21" s="18"/>
      <c r="H21" s="18"/>
      <c r="I21" s="18"/>
      <c r="J21" s="18"/>
      <c r="K21" s="19"/>
    </row>
    <row r="22" spans="1:11" s="2" customFormat="1" ht="21" customHeight="1" x14ac:dyDescent="0.25">
      <c r="A22" s="28" t="s">
        <v>28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s="2" customFormat="1" ht="28.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s="2" customFormat="1" ht="28.5" customHeight="1" x14ac:dyDescent="0.25">
      <c r="A24" s="28" t="s">
        <v>32</v>
      </c>
      <c r="B24" s="28"/>
      <c r="C24" s="28"/>
      <c r="D24" s="28"/>
      <c r="E24" s="28"/>
      <c r="F24" s="28"/>
      <c r="G24" s="27"/>
      <c r="H24" s="27"/>
      <c r="I24" s="27"/>
      <c r="J24" s="27"/>
      <c r="K24" s="27"/>
    </row>
    <row r="25" spans="1:11" s="2" customFormat="1" ht="21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s="2" customFormat="1" ht="66" customHeight="1" x14ac:dyDescent="0.3">
      <c r="A26" s="54" t="s">
        <v>27</v>
      </c>
      <c r="B26" s="54"/>
      <c r="C26" s="54"/>
      <c r="D26" s="54"/>
      <c r="E26" s="54"/>
      <c r="F26" s="26"/>
      <c r="G26" s="26"/>
      <c r="H26" s="26"/>
      <c r="I26" s="55" t="s">
        <v>24</v>
      </c>
      <c r="J26" s="55"/>
      <c r="K26" s="55"/>
    </row>
    <row r="27" spans="1:11" s="2" customFormat="1" ht="2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s="2" customFormat="1" ht="2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s="2" customFormat="1" ht="2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s="2" customFormat="1" ht="2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s="2" customFormat="1" ht="2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s="2" customFormat="1" ht="2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s="2" customFormat="1" ht="2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s="2" customFormat="1" ht="2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2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3" customFormat="1" ht="21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s="3" customFormat="1" ht="21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s="3" customFormat="1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43.5" customHeight="1" x14ac:dyDescent="0.25"/>
    <row r="40" spans="1:11" ht="20.25" customHeight="1" x14ac:dyDescent="0.25"/>
    <row r="41" spans="1:11" ht="46.5" customHeight="1" x14ac:dyDescent="0.25"/>
  </sheetData>
  <mergeCells count="33">
    <mergeCell ref="A26:E26"/>
    <mergeCell ref="I26:K26"/>
    <mergeCell ref="E20:J20"/>
    <mergeCell ref="A1:K1"/>
    <mergeCell ref="A2:C8"/>
    <mergeCell ref="E3:J3"/>
    <mergeCell ref="E4:F4"/>
    <mergeCell ref="G4:J4"/>
    <mergeCell ref="E5:J5"/>
    <mergeCell ref="E6:J6"/>
    <mergeCell ref="E7:J7"/>
    <mergeCell ref="E8:J8"/>
    <mergeCell ref="I12:J12"/>
    <mergeCell ref="A15:A19"/>
    <mergeCell ref="B15:B19"/>
    <mergeCell ref="E9:J9"/>
    <mergeCell ref="G12:H12"/>
    <mergeCell ref="A12:A14"/>
    <mergeCell ref="D15:D19"/>
    <mergeCell ref="A22:K23"/>
    <mergeCell ref="E11:J11"/>
    <mergeCell ref="C15:C19"/>
    <mergeCell ref="B12:B14"/>
    <mergeCell ref="C12:C14"/>
    <mergeCell ref="D12:D14"/>
    <mergeCell ref="E12:F12"/>
    <mergeCell ref="A24:F24"/>
    <mergeCell ref="K15:K19"/>
    <mergeCell ref="E16:I16"/>
    <mergeCell ref="E17:I17"/>
    <mergeCell ref="E18:I18"/>
    <mergeCell ref="E19:I19"/>
    <mergeCell ref="A20:B20"/>
  </mergeCells>
  <pageMargins left="0.51181102362204722" right="0.23622047244094491" top="0.43307086614173229" bottom="0.39370078740157483" header="0.39370078740157483" footer="0.23622047244094491"/>
  <pageSetup paperSize="9" scale="75" orientation="landscape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225"/>
  <sheetViews>
    <sheetView workbookViewId="0">
      <selection activeCell="D6" sqref="D6"/>
    </sheetView>
  </sheetViews>
  <sheetFormatPr defaultRowHeight="15" x14ac:dyDescent="0.25"/>
  <sheetData>
    <row r="3" spans="4:4" x14ac:dyDescent="0.25">
      <c r="D3">
        <v>2137.6666666666665</v>
      </c>
    </row>
    <row r="7" spans="4:4" x14ac:dyDescent="0.25">
      <c r="D7">
        <v>4775</v>
      </c>
    </row>
    <row r="8" spans="4:4" x14ac:dyDescent="0.25">
      <c r="D8">
        <v>1591.6666666666667</v>
      </c>
    </row>
    <row r="9" spans="4:4" x14ac:dyDescent="0.25">
      <c r="D9">
        <v>79.166666666666657</v>
      </c>
    </row>
    <row r="10" spans="4:4" x14ac:dyDescent="0.25">
      <c r="D10">
        <v>4.973821989528795</v>
      </c>
    </row>
    <row r="11" spans="4:4" x14ac:dyDescent="0.25">
      <c r="D11">
        <v>4438</v>
      </c>
    </row>
    <row r="12" spans="4:4" x14ac:dyDescent="0.25">
      <c r="D12">
        <v>4409.333333333333</v>
      </c>
    </row>
    <row r="13" spans="4:4" x14ac:dyDescent="0.25">
      <c r="D13">
        <v>2204.6666666666665</v>
      </c>
    </row>
    <row r="14" spans="4:4" x14ac:dyDescent="0.25">
      <c r="D14">
        <v>80.166666666666657</v>
      </c>
    </row>
    <row r="15" spans="4:4" x14ac:dyDescent="0.25">
      <c r="D15">
        <v>3.6362261868763226</v>
      </c>
    </row>
    <row r="16" spans="4:4" x14ac:dyDescent="0.25">
      <c r="D16">
        <v>4438</v>
      </c>
    </row>
    <row r="17" spans="4:4" x14ac:dyDescent="0.25">
      <c r="D17">
        <v>4409.333333333333</v>
      </c>
    </row>
    <row r="18" spans="4:4" x14ac:dyDescent="0.25">
      <c r="D18">
        <v>2204.6666666666665</v>
      </c>
    </row>
    <row r="19" spans="4:4" x14ac:dyDescent="0.25">
      <c r="D19">
        <v>80.166666666666657</v>
      </c>
    </row>
    <row r="20" spans="4:4" x14ac:dyDescent="0.25">
      <c r="D20">
        <v>3.6362261868763226</v>
      </c>
    </row>
    <row r="21" spans="4:4" x14ac:dyDescent="0.25">
      <c r="D21">
        <v>4658</v>
      </c>
    </row>
    <row r="22" spans="4:4" x14ac:dyDescent="0.25">
      <c r="D22">
        <v>4649.333333333333</v>
      </c>
    </row>
    <row r="23" spans="4:4" x14ac:dyDescent="0.25">
      <c r="D23">
        <v>2324.6666666666665</v>
      </c>
    </row>
    <row r="24" spans="4:4" x14ac:dyDescent="0.25">
      <c r="D24">
        <v>10.166666666666668</v>
      </c>
    </row>
    <row r="25" spans="4:4" x14ac:dyDescent="0.25">
      <c r="D25">
        <v>0.4373386865500431</v>
      </c>
    </row>
    <row r="26" spans="4:4" x14ac:dyDescent="0.25">
      <c r="D26">
        <v>4678</v>
      </c>
    </row>
    <row r="27" spans="4:4" x14ac:dyDescent="0.25">
      <c r="D27">
        <v>4659.333333333333</v>
      </c>
    </row>
    <row r="28" spans="4:4" x14ac:dyDescent="0.25">
      <c r="D28">
        <v>2329.6666666666665</v>
      </c>
    </row>
    <row r="29" spans="4:4" x14ac:dyDescent="0.25">
      <c r="D29">
        <v>45.166666666666671</v>
      </c>
    </row>
    <row r="30" spans="4:4" x14ac:dyDescent="0.25">
      <c r="D30">
        <v>1.9387609100014314</v>
      </c>
    </row>
    <row r="31" spans="4:4" x14ac:dyDescent="0.25">
      <c r="D31">
        <v>10916</v>
      </c>
    </row>
    <row r="32" spans="4:4" x14ac:dyDescent="0.25">
      <c r="D32">
        <v>10896</v>
      </c>
    </row>
    <row r="33" spans="4:4" x14ac:dyDescent="0.25">
      <c r="D33">
        <v>2724</v>
      </c>
    </row>
    <row r="34" spans="4:4" x14ac:dyDescent="0.25">
      <c r="D34">
        <v>10.5</v>
      </c>
    </row>
    <row r="35" spans="4:4" x14ac:dyDescent="0.25">
      <c r="D35">
        <v>0.38546255506607929</v>
      </c>
    </row>
    <row r="36" spans="4:4" x14ac:dyDescent="0.25">
      <c r="D36">
        <v>12445</v>
      </c>
    </row>
    <row r="37" spans="4:4" x14ac:dyDescent="0.25">
      <c r="D37">
        <v>12436.666666666668</v>
      </c>
    </row>
    <row r="38" spans="4:4" x14ac:dyDescent="0.25">
      <c r="D38">
        <v>2487.3333333333335</v>
      </c>
    </row>
    <row r="39" spans="4:4" x14ac:dyDescent="0.25">
      <c r="D39">
        <v>2.1666666666666665</v>
      </c>
    </row>
    <row r="40" spans="4:4" x14ac:dyDescent="0.25">
      <c r="D40">
        <v>8.7108013937282222E-2</v>
      </c>
    </row>
    <row r="41" spans="4:4" x14ac:dyDescent="0.25">
      <c r="D41">
        <v>6327</v>
      </c>
    </row>
    <row r="42" spans="4:4" x14ac:dyDescent="0.25">
      <c r="D42">
        <v>6322</v>
      </c>
    </row>
    <row r="43" spans="4:4" x14ac:dyDescent="0.25">
      <c r="D43">
        <v>2107.3333333333335</v>
      </c>
    </row>
    <row r="44" spans="4:4" x14ac:dyDescent="0.25">
      <c r="D44">
        <v>2.1666666666666665</v>
      </c>
    </row>
    <row r="45" spans="4:4" x14ac:dyDescent="0.25">
      <c r="D45">
        <v>0.10281556469471685</v>
      </c>
    </row>
    <row r="46" spans="4:4" x14ac:dyDescent="0.25">
      <c r="D46">
        <v>12445</v>
      </c>
    </row>
    <row r="47" spans="4:4" x14ac:dyDescent="0.25">
      <c r="D47">
        <v>12436.666666666668</v>
      </c>
    </row>
    <row r="48" spans="4:4" x14ac:dyDescent="0.25">
      <c r="D48">
        <v>2487.3333333333335</v>
      </c>
    </row>
    <row r="49" spans="4:4" x14ac:dyDescent="0.25">
      <c r="D49">
        <v>2.1666666666666665</v>
      </c>
    </row>
    <row r="50" spans="4:4" x14ac:dyDescent="0.25">
      <c r="D50">
        <v>8.7108013937282222E-2</v>
      </c>
    </row>
    <row r="51" spans="4:4" x14ac:dyDescent="0.25">
      <c r="D51">
        <v>6597</v>
      </c>
    </row>
    <row r="52" spans="4:4" x14ac:dyDescent="0.25">
      <c r="D52">
        <v>6591</v>
      </c>
    </row>
    <row r="53" spans="4:4" x14ac:dyDescent="0.25">
      <c r="D53">
        <v>2197</v>
      </c>
    </row>
    <row r="54" spans="4:4" x14ac:dyDescent="0.25">
      <c r="D54">
        <v>2</v>
      </c>
    </row>
    <row r="55" spans="4:4" x14ac:dyDescent="0.25">
      <c r="D55">
        <v>9.1033227127901684E-2</v>
      </c>
    </row>
    <row r="56" spans="4:4" x14ac:dyDescent="0.25">
      <c r="D56">
        <v>3500</v>
      </c>
    </row>
    <row r="57" spans="4:4" x14ac:dyDescent="0.25">
      <c r="D57">
        <v>3480</v>
      </c>
    </row>
    <row r="58" spans="4:4" x14ac:dyDescent="0.25">
      <c r="D58">
        <v>1740</v>
      </c>
    </row>
    <row r="59" spans="4:4" x14ac:dyDescent="0.25">
      <c r="D59">
        <v>50</v>
      </c>
    </row>
    <row r="60" spans="4:4" x14ac:dyDescent="0.25">
      <c r="D60">
        <v>2.8735632183908044</v>
      </c>
    </row>
    <row r="61" spans="4:4" x14ac:dyDescent="0.25">
      <c r="D61">
        <v>4598</v>
      </c>
    </row>
    <row r="62" spans="4:4" x14ac:dyDescent="0.25">
      <c r="D62">
        <v>4572.6666666666661</v>
      </c>
    </row>
    <row r="63" spans="4:4" x14ac:dyDescent="0.25">
      <c r="D63">
        <v>2286.3333333333335</v>
      </c>
    </row>
    <row r="64" spans="4:4" x14ac:dyDescent="0.25">
      <c r="D64">
        <v>110.16666666666666</v>
      </c>
    </row>
    <row r="65" spans="4:4" x14ac:dyDescent="0.25">
      <c r="D65">
        <v>4.8184866598629528</v>
      </c>
    </row>
    <row r="66" spans="4:4" x14ac:dyDescent="0.25">
      <c r="D66">
        <v>13556</v>
      </c>
    </row>
    <row r="67" spans="4:4" x14ac:dyDescent="0.25">
      <c r="D67">
        <v>13478.666666666666</v>
      </c>
    </row>
    <row r="68" spans="4:4" x14ac:dyDescent="0.25">
      <c r="D68">
        <v>3369.6666666666665</v>
      </c>
    </row>
    <row r="69" spans="4:4" x14ac:dyDescent="0.25">
      <c r="D69">
        <v>190.16666666666666</v>
      </c>
    </row>
    <row r="70" spans="4:4" x14ac:dyDescent="0.25">
      <c r="D70">
        <v>5.643486002571966</v>
      </c>
    </row>
    <row r="71" spans="4:4" x14ac:dyDescent="0.25">
      <c r="D71">
        <v>13556</v>
      </c>
    </row>
    <row r="72" spans="4:4" x14ac:dyDescent="0.25">
      <c r="D72">
        <v>13478.666666666666</v>
      </c>
    </row>
    <row r="73" spans="4:4" x14ac:dyDescent="0.25">
      <c r="D73">
        <v>3369.6666666666665</v>
      </c>
    </row>
    <row r="74" spans="4:4" x14ac:dyDescent="0.25">
      <c r="D74">
        <v>190.16666666666666</v>
      </c>
    </row>
    <row r="75" spans="4:4" x14ac:dyDescent="0.25">
      <c r="D75">
        <v>5.643486002571966</v>
      </c>
    </row>
    <row r="76" spans="4:4" x14ac:dyDescent="0.25">
      <c r="D76">
        <v>18594</v>
      </c>
    </row>
    <row r="77" spans="4:4" x14ac:dyDescent="0.25">
      <c r="D77">
        <v>18468</v>
      </c>
    </row>
    <row r="78" spans="4:4" x14ac:dyDescent="0.25">
      <c r="D78">
        <v>3078</v>
      </c>
    </row>
    <row r="79" spans="4:4" x14ac:dyDescent="0.25">
      <c r="D79">
        <v>243.5</v>
      </c>
    </row>
    <row r="80" spans="4:4" x14ac:dyDescent="0.25">
      <c r="D80">
        <v>7.9109811565951915</v>
      </c>
    </row>
    <row r="81" spans="4:4" x14ac:dyDescent="0.25">
      <c r="D81">
        <v>12916</v>
      </c>
    </row>
    <row r="82" spans="4:4" x14ac:dyDescent="0.25">
      <c r="D82">
        <v>12866.666666666666</v>
      </c>
    </row>
    <row r="83" spans="4:4" x14ac:dyDescent="0.25">
      <c r="D83">
        <v>3216.6666666666665</v>
      </c>
    </row>
    <row r="84" spans="4:4" x14ac:dyDescent="0.25">
      <c r="D84">
        <v>72.166666666666657</v>
      </c>
    </row>
    <row r="85" spans="4:4" x14ac:dyDescent="0.25">
      <c r="D85">
        <v>2.2435233160621761</v>
      </c>
    </row>
    <row r="86" spans="4:4" x14ac:dyDescent="0.25">
      <c r="D86">
        <v>6158</v>
      </c>
    </row>
    <row r="87" spans="4:4" x14ac:dyDescent="0.25">
      <c r="D87">
        <v>6129.333333333333</v>
      </c>
    </row>
    <row r="88" spans="4:4" x14ac:dyDescent="0.25">
      <c r="D88">
        <v>3064.6666666666665</v>
      </c>
    </row>
    <row r="89" spans="4:4" x14ac:dyDescent="0.25">
      <c r="D89">
        <v>80.166666666666657</v>
      </c>
    </row>
    <row r="90" spans="4:4" x14ac:dyDescent="0.25">
      <c r="D90">
        <v>2.6158364150532956</v>
      </c>
    </row>
    <row r="91" spans="4:4" x14ac:dyDescent="0.25">
      <c r="D91">
        <v>7698</v>
      </c>
    </row>
    <row r="92" spans="4:4" x14ac:dyDescent="0.25">
      <c r="D92">
        <v>7688</v>
      </c>
    </row>
    <row r="93" spans="4:4" x14ac:dyDescent="0.25">
      <c r="D93">
        <v>3844</v>
      </c>
    </row>
    <row r="94" spans="4:4" x14ac:dyDescent="0.25">
      <c r="D94">
        <v>10.5</v>
      </c>
    </row>
    <row r="95" spans="4:4" x14ac:dyDescent="0.25">
      <c r="D95">
        <v>0.27315296566077002</v>
      </c>
    </row>
    <row r="96" spans="4:4" x14ac:dyDescent="0.25">
      <c r="D96">
        <v>13460</v>
      </c>
    </row>
    <row r="97" spans="4:4" x14ac:dyDescent="0.25">
      <c r="D97">
        <v>13425.333333333332</v>
      </c>
    </row>
    <row r="98" spans="4:4" x14ac:dyDescent="0.25">
      <c r="D98">
        <v>3356.3333333333335</v>
      </c>
    </row>
    <row r="99" spans="4:4" x14ac:dyDescent="0.25">
      <c r="D99">
        <v>30.166666666666668</v>
      </c>
    </row>
    <row r="100" spans="4:4" x14ac:dyDescent="0.25">
      <c r="D100">
        <v>0.89879829178667203</v>
      </c>
    </row>
    <row r="101" spans="4:4" x14ac:dyDescent="0.25">
      <c r="D101">
        <v>12316</v>
      </c>
    </row>
    <row r="102" spans="4:4" x14ac:dyDescent="0.25">
      <c r="D102">
        <v>12260</v>
      </c>
    </row>
    <row r="103" spans="4:4" x14ac:dyDescent="0.25">
      <c r="D103">
        <v>3065</v>
      </c>
    </row>
    <row r="104" spans="4:4" x14ac:dyDescent="0.25">
      <c r="D104">
        <v>78</v>
      </c>
    </row>
    <row r="105" spans="4:4" x14ac:dyDescent="0.25">
      <c r="D105">
        <v>2.5448613376835234</v>
      </c>
    </row>
    <row r="106" spans="4:4" x14ac:dyDescent="0.25">
      <c r="D106">
        <v>6758</v>
      </c>
    </row>
    <row r="107" spans="4:4" x14ac:dyDescent="0.25">
      <c r="D107">
        <v>6726</v>
      </c>
    </row>
    <row r="108" spans="4:4" x14ac:dyDescent="0.25">
      <c r="D108">
        <v>3363</v>
      </c>
    </row>
    <row r="109" spans="4:4" x14ac:dyDescent="0.25">
      <c r="D109">
        <v>108.5</v>
      </c>
    </row>
    <row r="110" spans="4:4" x14ac:dyDescent="0.25">
      <c r="D110">
        <v>3.2262860541183471</v>
      </c>
    </row>
    <row r="111" spans="4:4" x14ac:dyDescent="0.25">
      <c r="D111">
        <v>11956</v>
      </c>
    </row>
    <row r="112" spans="4:4" x14ac:dyDescent="0.25">
      <c r="D112">
        <v>11949.333333333332</v>
      </c>
    </row>
    <row r="113" spans="4:4" x14ac:dyDescent="0.25">
      <c r="D113">
        <v>2987.3333333333335</v>
      </c>
    </row>
    <row r="114" spans="4:4" x14ac:dyDescent="0.25">
      <c r="D114">
        <v>2.1666666666666665</v>
      </c>
    </row>
    <row r="115" spans="4:4" x14ac:dyDescent="0.25">
      <c r="D115">
        <v>7.2528453470207532E-2</v>
      </c>
    </row>
    <row r="116" spans="4:4" x14ac:dyDescent="0.25">
      <c r="D116">
        <v>5440</v>
      </c>
    </row>
    <row r="117" spans="4:4" x14ac:dyDescent="0.25">
      <c r="D117">
        <v>5420.6666666666661</v>
      </c>
    </row>
    <row r="118" spans="4:4" x14ac:dyDescent="0.25">
      <c r="D118">
        <v>2710.3333333333335</v>
      </c>
    </row>
    <row r="119" spans="4:4" x14ac:dyDescent="0.25">
      <c r="D119">
        <v>50.166666666666671</v>
      </c>
    </row>
    <row r="120" spans="4:4" x14ac:dyDescent="0.25">
      <c r="D120">
        <v>1.8509408436846637</v>
      </c>
    </row>
    <row r="121" spans="4:4" x14ac:dyDescent="0.25">
      <c r="D121">
        <v>10077</v>
      </c>
    </row>
    <row r="122" spans="4:4" x14ac:dyDescent="0.25">
      <c r="D122">
        <v>10064</v>
      </c>
    </row>
    <row r="123" spans="4:4" x14ac:dyDescent="0.25">
      <c r="D123">
        <v>3354.6666666666665</v>
      </c>
    </row>
    <row r="124" spans="4:4" x14ac:dyDescent="0.25">
      <c r="D124">
        <v>10.166666666666668</v>
      </c>
    </row>
    <row r="125" spans="4:4" x14ac:dyDescent="0.25">
      <c r="D125">
        <v>0.30306041335453104</v>
      </c>
    </row>
    <row r="126" spans="4:4" x14ac:dyDescent="0.25">
      <c r="D126">
        <v>10077</v>
      </c>
    </row>
    <row r="127" spans="4:4" x14ac:dyDescent="0.25">
      <c r="D127">
        <v>10064</v>
      </c>
    </row>
    <row r="128" spans="4:4" x14ac:dyDescent="0.25">
      <c r="D128">
        <v>3354.6666666666665</v>
      </c>
    </row>
    <row r="129" spans="4:4" x14ac:dyDescent="0.25">
      <c r="D129">
        <v>10.166666666666668</v>
      </c>
    </row>
    <row r="130" spans="4:4" x14ac:dyDescent="0.25">
      <c r="D130">
        <v>0.30306041335453104</v>
      </c>
    </row>
    <row r="131" spans="4:4" x14ac:dyDescent="0.25">
      <c r="D131">
        <v>3657</v>
      </c>
    </row>
    <row r="132" spans="4:4" x14ac:dyDescent="0.25">
      <c r="D132">
        <v>3629</v>
      </c>
    </row>
    <row r="133" spans="4:4" x14ac:dyDescent="0.25">
      <c r="D133">
        <v>1209.6666666666667</v>
      </c>
    </row>
    <row r="134" spans="4:4" x14ac:dyDescent="0.25">
      <c r="D134">
        <v>45.166666666666664</v>
      </c>
    </row>
    <row r="135" spans="4:4" x14ac:dyDescent="0.25">
      <c r="D135">
        <v>3.7338109672085973</v>
      </c>
    </row>
    <row r="136" spans="4:4" x14ac:dyDescent="0.25">
      <c r="D136">
        <v>6160</v>
      </c>
    </row>
    <row r="137" spans="4:4" x14ac:dyDescent="0.25">
      <c r="D137">
        <v>6143.333333333333</v>
      </c>
    </row>
    <row r="138" spans="4:4" x14ac:dyDescent="0.25">
      <c r="D138">
        <v>3071.6666666666665</v>
      </c>
    </row>
    <row r="139" spans="4:4" x14ac:dyDescent="0.25">
      <c r="D139">
        <v>29.166666666666668</v>
      </c>
    </row>
    <row r="140" spans="4:4" x14ac:dyDescent="0.25">
      <c r="D140">
        <v>0.94953879544221398</v>
      </c>
    </row>
    <row r="141" spans="4:4" x14ac:dyDescent="0.25">
      <c r="D141">
        <v>5972</v>
      </c>
    </row>
    <row r="142" spans="4:4" x14ac:dyDescent="0.25">
      <c r="D142">
        <v>5950.6666666666661</v>
      </c>
    </row>
    <row r="143" spans="4:4" x14ac:dyDescent="0.25">
      <c r="D143">
        <v>2975.3333333333335</v>
      </c>
    </row>
    <row r="144" spans="4:4" x14ac:dyDescent="0.25">
      <c r="D144">
        <v>55.166666666666671</v>
      </c>
    </row>
    <row r="145" spans="4:4" x14ac:dyDescent="0.25">
      <c r="D145">
        <v>1.85413399058929</v>
      </c>
    </row>
    <row r="146" spans="4:4" x14ac:dyDescent="0.25">
      <c r="D146">
        <v>4598</v>
      </c>
    </row>
    <row r="147" spans="4:4" x14ac:dyDescent="0.25">
      <c r="D147">
        <v>4581.333333333333</v>
      </c>
    </row>
    <row r="148" spans="4:4" x14ac:dyDescent="0.25">
      <c r="D148">
        <v>2290.6666666666665</v>
      </c>
    </row>
    <row r="149" spans="4:4" x14ac:dyDescent="0.25">
      <c r="D149">
        <v>27.166666666666668</v>
      </c>
    </row>
    <row r="150" spans="4:4" x14ac:dyDescent="0.25">
      <c r="D150">
        <v>1.1859720605355066</v>
      </c>
    </row>
    <row r="151" spans="4:4" x14ac:dyDescent="0.25">
      <c r="D151">
        <v>7377</v>
      </c>
    </row>
    <row r="152" spans="4:4" x14ac:dyDescent="0.25">
      <c r="D152">
        <v>7353</v>
      </c>
    </row>
    <row r="153" spans="4:4" x14ac:dyDescent="0.25">
      <c r="D153">
        <v>2451</v>
      </c>
    </row>
    <row r="154" spans="4:4" x14ac:dyDescent="0.25">
      <c r="D154">
        <v>26</v>
      </c>
    </row>
    <row r="155" spans="4:4" x14ac:dyDescent="0.25">
      <c r="D155">
        <v>1.0607915136678907</v>
      </c>
    </row>
    <row r="156" spans="4:4" x14ac:dyDescent="0.25">
      <c r="D156">
        <v>14556</v>
      </c>
    </row>
    <row r="157" spans="4:4" x14ac:dyDescent="0.25">
      <c r="D157">
        <v>14534.666666666666</v>
      </c>
    </row>
    <row r="158" spans="4:4" x14ac:dyDescent="0.25">
      <c r="D158">
        <v>3633.6666666666665</v>
      </c>
    </row>
    <row r="159" spans="4:4" x14ac:dyDescent="0.25">
      <c r="D159">
        <v>11.166666666666668</v>
      </c>
    </row>
    <row r="160" spans="4:4" x14ac:dyDescent="0.25">
      <c r="D160">
        <v>0.30731125584808738</v>
      </c>
    </row>
    <row r="161" spans="4:4" x14ac:dyDescent="0.25">
      <c r="D161">
        <v>5558</v>
      </c>
    </row>
    <row r="162" spans="4:4" x14ac:dyDescent="0.25">
      <c r="D162">
        <v>5542.6666666666661</v>
      </c>
    </row>
    <row r="163" spans="4:4" x14ac:dyDescent="0.25">
      <c r="D163">
        <v>2771.3333333333335</v>
      </c>
    </row>
    <row r="164" spans="4:4" x14ac:dyDescent="0.25">
      <c r="D164">
        <v>25.166666666666668</v>
      </c>
    </row>
    <row r="165" spans="4:4" x14ac:dyDescent="0.25">
      <c r="D165">
        <v>0.90810680779408237</v>
      </c>
    </row>
    <row r="166" spans="4:4" x14ac:dyDescent="0.25">
      <c r="D166">
        <v>5972</v>
      </c>
    </row>
    <row r="167" spans="4:4" x14ac:dyDescent="0.25">
      <c r="D167">
        <v>5950.6666666666661</v>
      </c>
    </row>
    <row r="168" spans="4:4" x14ac:dyDescent="0.25">
      <c r="D168">
        <v>2975.3333333333335</v>
      </c>
    </row>
    <row r="169" spans="4:4" x14ac:dyDescent="0.25">
      <c r="D169">
        <v>55.166666666666671</v>
      </c>
    </row>
    <row r="170" spans="4:4" x14ac:dyDescent="0.25">
      <c r="D170">
        <v>1.85413399058929</v>
      </c>
    </row>
    <row r="171" spans="4:4" x14ac:dyDescent="0.25">
      <c r="D171">
        <v>9480</v>
      </c>
    </row>
    <row r="172" spans="4:4" x14ac:dyDescent="0.25">
      <c r="D172">
        <v>9433.3333333333321</v>
      </c>
    </row>
    <row r="173" spans="4:4" x14ac:dyDescent="0.25">
      <c r="D173">
        <v>2358.3333333333335</v>
      </c>
    </row>
    <row r="174" spans="4:4" x14ac:dyDescent="0.25">
      <c r="D174">
        <v>79.166666666666657</v>
      </c>
    </row>
    <row r="175" spans="4:4" x14ac:dyDescent="0.25">
      <c r="D175">
        <v>3.356890459363957</v>
      </c>
    </row>
    <row r="176" spans="4:4" x14ac:dyDescent="0.25">
      <c r="D176">
        <v>9196</v>
      </c>
    </row>
    <row r="177" spans="4:4" x14ac:dyDescent="0.25">
      <c r="D177">
        <v>9166.6666666666661</v>
      </c>
    </row>
    <row r="178" spans="4:4" x14ac:dyDescent="0.25">
      <c r="D178">
        <v>2291.6666666666665</v>
      </c>
    </row>
    <row r="179" spans="4:4" x14ac:dyDescent="0.25">
      <c r="D179">
        <v>24.666666666666668</v>
      </c>
    </row>
    <row r="180" spans="4:4" x14ac:dyDescent="0.25">
      <c r="D180">
        <v>1.0763636363636364</v>
      </c>
    </row>
    <row r="181" spans="4:4" x14ac:dyDescent="0.25">
      <c r="D181">
        <v>4738</v>
      </c>
    </row>
    <row r="182" spans="4:4" x14ac:dyDescent="0.25">
      <c r="D182">
        <v>4716</v>
      </c>
    </row>
    <row r="183" spans="4:4" x14ac:dyDescent="0.25">
      <c r="D183">
        <v>2358</v>
      </c>
    </row>
    <row r="184" spans="4:4" x14ac:dyDescent="0.25">
      <c r="D184">
        <v>73.5</v>
      </c>
    </row>
    <row r="185" spans="4:4" x14ac:dyDescent="0.25">
      <c r="D185">
        <v>3.1170483460559799</v>
      </c>
    </row>
    <row r="186" spans="4:4" x14ac:dyDescent="0.25">
      <c r="D186">
        <v>5838</v>
      </c>
    </row>
    <row r="187" spans="4:4" x14ac:dyDescent="0.25">
      <c r="D187">
        <v>5809.333333333333</v>
      </c>
    </row>
    <row r="188" spans="4:4" x14ac:dyDescent="0.25">
      <c r="D188">
        <v>2904.6666666666665</v>
      </c>
    </row>
    <row r="189" spans="4:4" x14ac:dyDescent="0.25">
      <c r="D189">
        <v>80.166666666666657</v>
      </c>
    </row>
    <row r="190" spans="4:4" x14ac:dyDescent="0.25">
      <c r="D190">
        <v>2.7599265549690153</v>
      </c>
    </row>
    <row r="191" spans="4:4" x14ac:dyDescent="0.25">
      <c r="D191">
        <v>8080</v>
      </c>
    </row>
    <row r="192" spans="4:4" x14ac:dyDescent="0.25">
      <c r="D192">
        <v>8075.333333333333</v>
      </c>
    </row>
    <row r="193" spans="4:4" x14ac:dyDescent="0.25">
      <c r="D193">
        <v>4037.6666666666665</v>
      </c>
    </row>
    <row r="194" spans="4:4" x14ac:dyDescent="0.25">
      <c r="D194">
        <v>3.1666666666666665</v>
      </c>
    </row>
    <row r="195" spans="4:4" x14ac:dyDescent="0.25">
      <c r="D195">
        <v>7.8428135061504173E-2</v>
      </c>
    </row>
    <row r="196" spans="4:4" x14ac:dyDescent="0.25">
      <c r="D196">
        <v>5842</v>
      </c>
    </row>
    <row r="197" spans="4:4" x14ac:dyDescent="0.25">
      <c r="D197">
        <v>5810.6666666666661</v>
      </c>
    </row>
    <row r="198" spans="4:4" x14ac:dyDescent="0.25">
      <c r="D198">
        <v>2905.3333333333335</v>
      </c>
    </row>
    <row r="199" spans="4:4" x14ac:dyDescent="0.25">
      <c r="D199">
        <v>95.166666666666657</v>
      </c>
    </row>
    <row r="200" spans="4:4" x14ac:dyDescent="0.25">
      <c r="D200">
        <v>3.2755851307939419</v>
      </c>
    </row>
    <row r="201" spans="4:4" x14ac:dyDescent="0.25">
      <c r="D201">
        <v>40400</v>
      </c>
    </row>
    <row r="202" spans="4:4" x14ac:dyDescent="0.25">
      <c r="D202">
        <v>40340</v>
      </c>
    </row>
    <row r="203" spans="4:4" x14ac:dyDescent="0.25">
      <c r="D203">
        <v>10085</v>
      </c>
    </row>
    <row r="204" spans="4:4" x14ac:dyDescent="0.25">
      <c r="D204">
        <v>87.5</v>
      </c>
    </row>
    <row r="205" spans="4:4" x14ac:dyDescent="0.25">
      <c r="D205">
        <v>0.86762518591968274</v>
      </c>
    </row>
    <row r="206" spans="4:4" x14ac:dyDescent="0.25">
      <c r="D206">
        <v>9960</v>
      </c>
    </row>
    <row r="207" spans="4:4" x14ac:dyDescent="0.25">
      <c r="D207">
        <v>9953</v>
      </c>
    </row>
    <row r="208" spans="4:4" x14ac:dyDescent="0.25">
      <c r="D208">
        <v>3317.6666666666665</v>
      </c>
    </row>
    <row r="209" spans="4:4" x14ac:dyDescent="0.25">
      <c r="D209">
        <v>3.1666666666666665</v>
      </c>
    </row>
    <row r="210" spans="4:4" x14ac:dyDescent="0.25">
      <c r="D210">
        <v>9.5448608459760886E-2</v>
      </c>
    </row>
    <row r="211" spans="4:4" x14ac:dyDescent="0.25">
      <c r="D211">
        <v>13143</v>
      </c>
    </row>
    <row r="212" spans="4:4" x14ac:dyDescent="0.25">
      <c r="D212">
        <v>13111</v>
      </c>
    </row>
    <row r="213" spans="4:4" x14ac:dyDescent="0.25">
      <c r="D213">
        <v>4370.333333333333</v>
      </c>
    </row>
    <row r="214" spans="4:4" x14ac:dyDescent="0.25">
      <c r="D214">
        <v>55.166666666666671</v>
      </c>
    </row>
    <row r="215" spans="4:4" x14ac:dyDescent="0.25">
      <c r="D215">
        <v>1.2622988330409581</v>
      </c>
    </row>
    <row r="216" spans="4:4" x14ac:dyDescent="0.25">
      <c r="D216">
        <v>10035</v>
      </c>
    </row>
    <row r="217" spans="4:4" x14ac:dyDescent="0.25">
      <c r="D217">
        <v>9978</v>
      </c>
    </row>
    <row r="218" spans="4:4" x14ac:dyDescent="0.25">
      <c r="D218">
        <v>3326</v>
      </c>
    </row>
    <row r="219" spans="4:4" x14ac:dyDescent="0.25">
      <c r="D219">
        <v>136.5</v>
      </c>
    </row>
    <row r="220" spans="4:4" x14ac:dyDescent="0.25">
      <c r="D220">
        <v>4.1040288634996998</v>
      </c>
    </row>
    <row r="221" spans="4:4" x14ac:dyDescent="0.25">
      <c r="D221">
        <v>4050</v>
      </c>
    </row>
    <row r="222" spans="4:4" x14ac:dyDescent="0.25">
      <c r="D222">
        <v>3990</v>
      </c>
    </row>
    <row r="223" spans="4:4" x14ac:dyDescent="0.25">
      <c r="D223">
        <v>1330</v>
      </c>
    </row>
    <row r="224" spans="4:4" x14ac:dyDescent="0.25">
      <c r="D224">
        <v>200</v>
      </c>
    </row>
    <row r="225" spans="4:4" x14ac:dyDescent="0.25">
      <c r="D225">
        <v>15.037593984962406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XFD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lEVAROV</dc:creator>
  <cp:lastModifiedBy>Старший инженер - Тулин П.Д.</cp:lastModifiedBy>
  <cp:lastPrinted>2026-06-19T12:43:16Z</cp:lastPrinted>
  <dcterms:created xsi:type="dcterms:W3CDTF">2014-08-11T05:57:44Z</dcterms:created>
  <dcterms:modified xsi:type="dcterms:W3CDTF">2026-06-19T13:11:34Z</dcterms:modified>
</cp:coreProperties>
</file>