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n-420\Userdir\Общие_документы\Контрактная служба\Риннус Д.А\"/>
    </mc:Choice>
  </mc:AlternateContent>
  <xr:revisionPtr revIDLastSave="0" documentId="13_ncr:1_{239F82B9-73F3-4951-AFD1-B62ED4804A59}" xr6:coauthVersionLast="47" xr6:coauthVersionMax="47" xr10:uidLastSave="{00000000-0000-0000-0000-000000000000}"/>
  <bookViews>
    <workbookView xWindow="-120" yWindow="-120" windowWidth="29040" windowHeight="15840" xr2:uid="{42D13A63-59F8-4678-BE72-EC12B6A8FEA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J4" i="1" s="1"/>
  <c r="H4" i="1"/>
  <c r="I4" i="1" s="1"/>
  <c r="G5" i="1"/>
  <c r="H5" i="1"/>
  <c r="I5" i="1"/>
  <c r="J5" i="1"/>
  <c r="G6" i="1"/>
  <c r="J6" i="1" s="1"/>
  <c r="H6" i="1"/>
  <c r="I6" i="1" s="1"/>
  <c r="G7" i="1"/>
  <c r="H7" i="1"/>
  <c r="I7" i="1"/>
  <c r="J7" i="1"/>
  <c r="G8" i="1"/>
  <c r="H8" i="1"/>
  <c r="I8" i="1" s="1"/>
  <c r="J8" i="1"/>
  <c r="I3" i="1"/>
  <c r="G3" i="1"/>
  <c r="H3" i="1"/>
  <c r="J3" i="1"/>
  <c r="J2" i="1" l="1"/>
</calcChain>
</file>

<file path=xl/sharedStrings.xml><?xml version="1.0" encoding="utf-8"?>
<sst xmlns="http://schemas.openxmlformats.org/spreadsheetml/2006/main" count="18" uniqueCount="18">
  <si>
    <t>Наименование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</si>
  <si>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</si>
  <si>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</si>
  <si>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</si>
  <si>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</si>
  <si>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Предложение 1</t>
  </si>
  <si>
    <t>Предложение 2</t>
  </si>
  <si>
    <t>Предложение 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</si>
  <si>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</si>
  <si>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</si>
  <si>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1"/>
        <color indexed="8"/>
        <rFont val="Times"/>
        <family val="1"/>
      </rPr>
      <t xml:space="preserve">         (не должен превышать 33%)</t>
    </r>
  </si>
  <si>
    <t>№</t>
  </si>
  <si>
    <t>Круг спасательный 2.5 кг Rescuer РКО (RESCUER-2.5-RKO)</t>
  </si>
  <si>
    <t>Буй БССК речной Ирбис для спасательных кругов РКО</t>
  </si>
  <si>
    <t>Спасательный жилет Ирбис сертификат РКО с огнем поиска (IRBIS-LJ04R-RKO)</t>
  </si>
  <si>
    <t>Фальшфейер белого огня ФБО, Ф-3Б тип Сигнал (Челябинск)</t>
  </si>
  <si>
    <t>Фальшфейер красного огня Ф-3К тип Сигнал (РМРС, РКО)</t>
  </si>
  <si>
    <t>Парашютная ракета бедствия Ningbo Zhenhua HGS40-30000 (РМРС)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</si>
</sst>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color indexed="8"/>
      <name val="Times"/>
      <family val="1"/>
    </font>
    <font>
      <b/>
      <i/>
      <sz val="11"/>
      <color indexed="8"/>
      <name val="Times"/>
      <family val="1"/>
    </font>
    <font>
      <b/>
      <sz val="18"/>
      <color indexed="8"/>
      <name val="Times"/>
      <family val="1"/>
    </font>
    <font>
      <b/>
      <sz val="11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1143000</xdr:rowOff>
    </xdr:from>
    <xdr:to>
      <xdr:col>9</xdr:col>
      <xdr:colOff>9525</xdr:colOff>
      <xdr:row>2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8AB8EB1-70C6-45C6-B7FE-685E4BDD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3676650"/>
          <a:ext cx="876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1</xdr:row>
      <xdr:rowOff>1162050</xdr:rowOff>
    </xdr:from>
    <xdr:to>
      <xdr:col>8</xdr:col>
      <xdr:colOff>0</xdr:colOff>
      <xdr:row>1</xdr:row>
      <xdr:rowOff>1600200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F722670-51B1-482A-8BE1-FCF01B81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39650" y="2247900"/>
          <a:ext cx="8667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1</xdr:row>
      <xdr:rowOff>857250</xdr:rowOff>
    </xdr:from>
    <xdr:to>
      <xdr:col>9</xdr:col>
      <xdr:colOff>266700</xdr:colOff>
      <xdr:row>1</xdr:row>
      <xdr:rowOff>1085850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6F674668-AD8C-4E53-B3A5-ABCC99C0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249400" y="19431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B316-7C00-4548-91A4-3F1BCAF77BCB}">
  <dimension ref="A1:J8"/>
  <sheetViews>
    <sheetView tabSelected="1" workbookViewId="0">
      <selection activeCell="J12" sqref="J12"/>
    </sheetView>
  </sheetViews>
  <sheetFormatPr defaultRowHeight="15" x14ac:dyDescent="0.25"/>
  <cols>
    <col min="1" max="1" width="9.7109375" customWidth="1"/>
    <col min="2" max="2" width="28.42578125" customWidth="1"/>
    <col min="3" max="3" width="10.42578125" customWidth="1"/>
    <col min="4" max="4" width="16.85546875" customWidth="1"/>
    <col min="5" max="5" width="18.85546875" customWidth="1"/>
    <col min="6" max="6" width="21.140625" customWidth="1"/>
    <col min="7" max="7" width="18.5703125" customWidth="1"/>
    <col min="8" max="8" width="17.85546875" customWidth="1"/>
    <col min="9" max="9" width="29.140625" customWidth="1"/>
    <col min="10" max="10" width="35.28515625" customWidth="1"/>
  </cols>
  <sheetData>
    <row r="1" spans="1:10" ht="46.5" customHeight="1" x14ac:dyDescent="0.25">
      <c r="A1" s="17" t="s">
        <v>11</v>
      </c>
      <c r="B1" s="19" t="s">
        <v>0</v>
      </c>
      <c r="C1" s="19" t="s">
        <v>1</v>
      </c>
      <c r="D1" s="19" t="s">
        <v>2</v>
      </c>
      <c r="E1" s="19"/>
      <c r="F1" s="19"/>
      <c r="G1" s="20" t="s">
        <v>3</v>
      </c>
      <c r="H1" s="20"/>
      <c r="I1" s="20"/>
      <c r="J1" s="1" t="s">
        <v>4</v>
      </c>
    </row>
    <row r="2" spans="1:10" ht="69.75" customHeight="1" x14ac:dyDescent="0.25">
      <c r="A2" s="18"/>
      <c r="B2" s="19"/>
      <c r="C2" s="19"/>
      <c r="D2" s="2" t="s">
        <v>5</v>
      </c>
      <c r="E2" s="2" t="s">
        <v>6</v>
      </c>
      <c r="F2" s="2" t="s">
        <v>7</v>
      </c>
      <c r="G2" s="3" t="s">
        <v>8</v>
      </c>
      <c r="H2" s="3" t="s">
        <v>9</v>
      </c>
      <c r="I2" s="3" t="s">
        <v>10</v>
      </c>
      <c r="J2" s="4">
        <f>SUM(J3:J2106)</f>
        <v>51123.99</v>
      </c>
    </row>
    <row r="3" spans="1:10" ht="58.5" customHeight="1" x14ac:dyDescent="0.25">
      <c r="A3" s="5">
        <v>1</v>
      </c>
      <c r="B3" s="9" t="s">
        <v>12</v>
      </c>
      <c r="C3" s="6">
        <v>1</v>
      </c>
      <c r="D3" s="10">
        <v>5330</v>
      </c>
      <c r="E3" s="10">
        <v>4000</v>
      </c>
      <c r="F3" s="10">
        <v>3600</v>
      </c>
      <c r="G3" s="7">
        <f>ROUND(AVERAGE(D3:F3),2)</f>
        <v>4310</v>
      </c>
      <c r="H3" s="7">
        <f t="shared" ref="H3" si="0">STDEV(D3:F3)</f>
        <v>905.70414595495811</v>
      </c>
      <c r="I3" s="7">
        <f>H3/G3*100</f>
        <v>21.014017307539632</v>
      </c>
      <c r="J3" s="8">
        <f t="shared" ref="J3" si="1">ROUND(G3*C3,2)</f>
        <v>4310</v>
      </c>
    </row>
    <row r="4" spans="1:10" ht="49.5" customHeight="1" x14ac:dyDescent="0.25">
      <c r="A4" s="13">
        <v>2</v>
      </c>
      <c r="B4" s="11" t="s">
        <v>13</v>
      </c>
      <c r="C4" s="15">
        <v>2</v>
      </c>
      <c r="D4" s="16">
        <v>3250</v>
      </c>
      <c r="E4" s="16">
        <v>2000</v>
      </c>
      <c r="F4" s="16">
        <v>1500</v>
      </c>
      <c r="G4" s="7">
        <f t="shared" ref="G4:G8" si="2">ROUND(AVERAGE(D4:F4),2)</f>
        <v>2250</v>
      </c>
      <c r="H4" s="7">
        <f t="shared" ref="H4:H8" si="3">STDEV(D4:F4)</f>
        <v>901.38781886599736</v>
      </c>
      <c r="I4" s="7">
        <f t="shared" ref="I4:I8" si="4">H4/G4*100</f>
        <v>40.061680838488769</v>
      </c>
      <c r="J4" s="8">
        <f t="shared" ref="J4:J8" si="5">ROUND(G4*C4,2)</f>
        <v>4500</v>
      </c>
    </row>
    <row r="5" spans="1:10" ht="47.25" customHeight="1" x14ac:dyDescent="0.25">
      <c r="A5" s="13">
        <v>3</v>
      </c>
      <c r="B5" s="12" t="s">
        <v>14</v>
      </c>
      <c r="C5" s="15">
        <v>6</v>
      </c>
      <c r="D5" s="16">
        <v>2067</v>
      </c>
      <c r="E5" s="16">
        <v>2000</v>
      </c>
      <c r="F5" s="16">
        <v>1700</v>
      </c>
      <c r="G5" s="7">
        <f t="shared" si="2"/>
        <v>1922.33</v>
      </c>
      <c r="H5" s="7">
        <f t="shared" si="3"/>
        <v>195.43882248246723</v>
      </c>
      <c r="I5" s="7">
        <f t="shared" si="4"/>
        <v>10.166767541601454</v>
      </c>
      <c r="J5" s="8">
        <f t="shared" si="5"/>
        <v>11533.98</v>
      </c>
    </row>
    <row r="6" spans="1:10" ht="65.25" customHeight="1" x14ac:dyDescent="0.25">
      <c r="A6" s="13">
        <v>4</v>
      </c>
      <c r="B6" s="12" t="s">
        <v>15</v>
      </c>
      <c r="C6" s="15">
        <v>4</v>
      </c>
      <c r="D6" s="16">
        <v>1610</v>
      </c>
      <c r="E6" s="16">
        <v>2500</v>
      </c>
      <c r="F6" s="16">
        <v>2500</v>
      </c>
      <c r="G6" s="7">
        <f t="shared" si="2"/>
        <v>2203.33</v>
      </c>
      <c r="H6" s="7">
        <f t="shared" si="3"/>
        <v>513.84173957876658</v>
      </c>
      <c r="I6" s="7">
        <f t="shared" si="4"/>
        <v>23.321142978072583</v>
      </c>
      <c r="J6" s="8">
        <f t="shared" si="5"/>
        <v>8813.32</v>
      </c>
    </row>
    <row r="7" spans="1:10" ht="43.5" customHeight="1" x14ac:dyDescent="0.25">
      <c r="A7" s="13">
        <v>5</v>
      </c>
      <c r="B7" s="12" t="s">
        <v>16</v>
      </c>
      <c r="C7" s="15">
        <v>4</v>
      </c>
      <c r="D7" s="16">
        <v>1610</v>
      </c>
      <c r="E7" s="16">
        <v>2000</v>
      </c>
      <c r="F7" s="16">
        <v>2500</v>
      </c>
      <c r="G7" s="7">
        <f t="shared" si="2"/>
        <v>2036.67</v>
      </c>
      <c r="H7" s="7">
        <f t="shared" si="3"/>
        <v>446.13152021946735</v>
      </c>
      <c r="I7" s="7">
        <f t="shared" si="4"/>
        <v>21.904948775180433</v>
      </c>
      <c r="J7" s="8">
        <f t="shared" si="5"/>
        <v>8146.68</v>
      </c>
    </row>
    <row r="8" spans="1:10" ht="52.5" customHeight="1" x14ac:dyDescent="0.25">
      <c r="A8" s="14">
        <v>6</v>
      </c>
      <c r="B8" s="12" t="s">
        <v>17</v>
      </c>
      <c r="C8" s="15">
        <v>3</v>
      </c>
      <c r="D8" s="16">
        <v>4320</v>
      </c>
      <c r="E8" s="16">
        <v>4000</v>
      </c>
      <c r="F8" s="16">
        <v>5500</v>
      </c>
      <c r="G8" s="7">
        <f t="shared" si="2"/>
        <v>4606.67</v>
      </c>
      <c r="H8" s="7">
        <f t="shared" si="3"/>
        <v>790.0210967647206</v>
      </c>
      <c r="I8" s="7">
        <f t="shared" si="4"/>
        <v>17.149504886712542</v>
      </c>
      <c r="J8" s="8">
        <f t="shared" si="5"/>
        <v>13820.01</v>
      </c>
    </row>
  </sheetData>
  <mergeCells count="5">
    <mergeCell ref="A1:A2"/>
    <mergeCell ref="B1:B2"/>
    <mergeCell ref="C1:C2"/>
    <mergeCell ref="D1:F1"/>
    <mergeCell ref="G1:I1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Елинская Василина Владимировна</dc:creator>
  <cp:lastModifiedBy>Елинская Василина Владимировна</cp:lastModifiedBy>
  <dcterms:created xsi:type="dcterms:W3CDTF">2026-05-13T06:21:52Z</dcterms:created>
  <dcterms:modified xsi:type="dcterms:W3CDTF">2026-07-27T06:53:03Z</dcterms:modified>
</cp:coreProperties>
</file>