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480" windowWidth="16605" windowHeight="9435"/>
  </bookViews>
  <sheets>
    <sheet name="Прочие" sheetId="9" r:id="rId1"/>
  </sheets>
  <definedNames>
    <definedName name="_xlnm._FilterDatabase" localSheetId="0" hidden="1">Прочие!$A$10:$XK$67</definedName>
    <definedName name="_xlnm.Print_Area" localSheetId="0">Прочие!$A$1:$XK$89</definedName>
  </definedNames>
  <calcPr calcId="124519"/>
</workbook>
</file>

<file path=xl/calcChain.xml><?xml version="1.0" encoding="utf-8"?>
<calcChain xmlns="http://schemas.openxmlformats.org/spreadsheetml/2006/main">
  <c r="K11" i="9"/>
  <c r="L11" s="1"/>
  <c r="M11" s="1"/>
  <c r="N11" s="1"/>
  <c r="H11"/>
  <c r="I11" s="1"/>
  <c r="J11" s="1"/>
  <c r="N12" l="1"/>
  <c r="J13" s="1"/>
</calcChain>
</file>

<file path=xl/sharedStrings.xml><?xml version="1.0" encoding="utf-8"?>
<sst xmlns="http://schemas.openxmlformats.org/spreadsheetml/2006/main" count="28" uniqueCount="28">
  <si>
    <t>Наименование товара</t>
  </si>
  <si>
    <t>№</t>
  </si>
  <si>
    <t>Кол-во</t>
  </si>
  <si>
    <t>Ед. изм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</si>
  <si>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</si>
  <si>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</si>
  <si>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</si>
  <si>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</si>
  <si>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</si>
  <si>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</si>
  <si>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</si>
  <si>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</si>
  <si>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</si>
  <si>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</si>
  <si>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</si>
  <si>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Обоснование начальной (максимальной) цены контракта</t>
  </si>
  <si>
    <t>Поставщик 1</t>
  </si>
  <si>
    <t>Поставщик 2</t>
  </si>
  <si>
    <t>Поставщик 3</t>
  </si>
  <si>
    <t>(должность)</t>
  </si>
  <si>
    <t>(подпись/расшифровка подписи)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</si>
  <si>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</si>
  <si>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t xml:space="preserve">                                                                          </t>
    </r>
    <r>
      <rPr>
        <sz val="13"/>
        <color theme="1"/>
        <rFont val="Times New Roman"/>
        <family val="1"/>
        <charset val="204"/>
      </rPr>
      <t>Бабаев Д.Г.</t>
    </r>
  </si>
  <si>
    <r>
      <t>К</t>
    </r>
    <r>
      <rPr>
        <sz val="13"/>
        <color indexed="8"/>
        <rFont val="Times New Roman"/>
        <family val="1"/>
        <charset val="204"/>
      </rPr>
      <t xml:space="preserve">оэффициент вариации не превышает 33,00 %, поэтому совокупность значений, используемых в расчете принимается однородной. В соответствии с ч.5 ст.22 Закона 44-ФЗ, в целях применения метода сопостовамых рыночных цен (анализа рынка) использовалась информация о цена товара  коммерческих предложений поставщиков. Учитывая разъяснения Министерства экономразвития РФ (письмо от 26.10.2015 № ОГ-Д28-13651) при закупке товаров. работ, услуг у единственго поставщика (подрядчика, исполнителя) заказчик осущетсвляет такую закупку по наименьшей цене контракта. </t>
    </r>
  </si>
  <si>
    <t>Приложение к извещению</t>
  </si>
  <si>
    <t>кв.м.</t>
  </si>
  <si>
    <t>огнезащитная обработка деревянных конструкций</t>
  </si>
  <si>
    <t xml:space="preserve">Расчет произвел инициатор закупки                                                                                                                                               Нецкин А.В.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</si>
</sst>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0"/>
    <numFmt numFmtId="166" formatCode="#,##0.0"/>
  </numFmts>
  <fonts count="2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</cellStyleXfs>
  <cellXfs count="67">
    <xf numFmtId="0" fontId="0" fillId="0" borderId="0" xfId="0"/>
    <xf numFmtId="0" fontId="4" fillId="2" borderId="0" xfId="3" applyFont="1" applyFill="1"/>
    <xf numFmtId="0" fontId="5" fillId="2" borderId="1" xfId="3" applyFont="1" applyFill="1" applyBorder="1" applyAlignment="1">
      <alignment horizontal="center" vertical="top" wrapText="1"/>
    </xf>
    <xf numFmtId="0" fontId="4" fillId="2" borderId="0" xfId="3" applyFont="1" applyFill="1" applyBorder="1"/>
    <xf numFmtId="0" fontId="4" fillId="2" borderId="1" xfId="3" applyFont="1" applyFill="1" applyBorder="1"/>
    <xf numFmtId="2" fontId="10" fillId="2" borderId="1" xfId="3" applyNumberFormat="1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9" fillId="2" borderId="3" xfId="3" applyFont="1" applyFill="1" applyBorder="1" applyAlignment="1">
      <alignment vertical="center"/>
    </xf>
    <xf numFmtId="2" fontId="9" fillId="2" borderId="3" xfId="3" applyNumberFormat="1" applyFont="1" applyFill="1" applyBorder="1" applyAlignment="1">
      <alignment vertical="center"/>
    </xf>
    <xf numFmtId="2" fontId="9" fillId="2" borderId="0" xfId="3" applyNumberFormat="1" applyFont="1" applyFill="1" applyAlignment="1">
      <alignment vertical="center"/>
    </xf>
    <xf numFmtId="0" fontId="4" fillId="2" borderId="5" xfId="3" applyFont="1" applyFill="1" applyBorder="1"/>
    <xf numFmtId="166" fontId="4" fillId="2" borderId="5" xfId="3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 vertical="top" wrapText="1"/>
    </xf>
    <xf numFmtId="0" fontId="8" fillId="2" borderId="0" xfId="3" applyFont="1" applyFill="1" applyAlignment="1">
      <alignment horizontal="left" wrapText="1"/>
    </xf>
    <xf numFmtId="0" fontId="5" fillId="2" borderId="0" xfId="3" applyFont="1" applyFill="1" applyAlignment="1">
      <alignment horizont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top" wrapText="1"/>
    </xf>
    <xf numFmtId="0" fontId="13" fillId="2" borderId="0" xfId="1" applyFont="1" applyFill="1"/>
    <xf numFmtId="0" fontId="13" fillId="2" borderId="0" xfId="3" applyFont="1" applyFill="1"/>
    <xf numFmtId="0" fontId="14" fillId="2" borderId="0" xfId="1" applyFont="1" applyFill="1"/>
    <xf numFmtId="0" fontId="15" fillId="2" borderId="0" xfId="3" applyFont="1" applyFill="1"/>
    <xf numFmtId="0" fontId="16" fillId="2" borderId="0" xfId="1" applyFont="1" applyFill="1"/>
    <xf numFmtId="0" fontId="13" fillId="0" borderId="0" xfId="0" applyFont="1"/>
    <xf numFmtId="0" fontId="0" fillId="0" borderId="0" xfId="0" applyFont="1"/>
    <xf numFmtId="164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2" fontId="17" fillId="2" borderId="1" xfId="3" applyNumberFormat="1" applyFont="1" applyFill="1" applyBorder="1" applyAlignment="1">
      <alignment horizontal="center" vertical="center" wrapText="1"/>
    </xf>
    <xf numFmtId="165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/>
    <xf numFmtId="2" fontId="17" fillId="2" borderId="1" xfId="3" applyNumberFormat="1" applyFont="1" applyFill="1" applyBorder="1"/>
    <xf numFmtId="49" fontId="19" fillId="2" borderId="1" xfId="4" applyNumberFormat="1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49" fontId="19" fillId="2" borderId="5" xfId="4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0" fontId="8" fillId="2" borderId="0" xfId="3" applyFont="1" applyFill="1" applyAlignment="1">
      <alignment horizontal="left" wrapText="1"/>
    </xf>
    <xf numFmtId="0" fontId="6" fillId="2" borderId="1" xfId="3" applyFont="1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top" wrapText="1"/>
    </xf>
    <xf numFmtId="0" fontId="5" fillId="2" borderId="0" xfId="3" applyFont="1" applyFill="1" applyAlignment="1">
      <alignment horizontal="center" wrapText="1"/>
    </xf>
    <xf numFmtId="0" fontId="6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wrapText="1"/>
    </xf>
    <xf numFmtId="0" fontId="0" fillId="0" borderId="0" xfId="0" applyFont="1" applyAlignment="1"/>
    <xf numFmtId="0" fontId="20" fillId="0" borderId="0" xfId="0" applyFont="1" applyAlignment="1">
      <alignment horizontal="center" vertical="top" wrapText="1"/>
    </xf>
    <xf numFmtId="0" fontId="17" fillId="2" borderId="0" xfId="3" applyFont="1" applyFill="1" applyAlignment="1">
      <alignment horizontal="left" wrapText="1"/>
    </xf>
    <xf numFmtId="0" fontId="4" fillId="2" borderId="0" xfId="3" applyFont="1" applyFill="1" applyAlignment="1">
      <alignment horizontal="left" wrapText="1"/>
    </xf>
    <xf numFmtId="0" fontId="2" fillId="2" borderId="0" xfId="3" applyFont="1" applyFill="1" applyAlignment="1">
      <alignment horizontal="left" wrapText="1"/>
    </xf>
    <xf numFmtId="0" fontId="8" fillId="2" borderId="3" xfId="3" applyFont="1" applyFill="1" applyBorder="1" applyAlignment="1">
      <alignment horizontal="right" vertical="center"/>
    </xf>
    <xf numFmtId="0" fontId="8" fillId="2" borderId="11" xfId="3" applyFont="1" applyFill="1" applyBorder="1" applyAlignment="1">
      <alignment horizontal="right" vertical="center"/>
    </xf>
    <xf numFmtId="0" fontId="15" fillId="2" borderId="0" xfId="3" applyFont="1" applyFill="1" applyAlignment="1">
      <alignment horizontal="right"/>
    </xf>
    <xf numFmtId="0" fontId="13" fillId="2" borderId="0" xfId="3" applyFont="1" applyFill="1" applyAlignment="1">
      <alignment horizontal="left" wrapText="1"/>
    </xf>
    <xf numFmtId="0" fontId="13" fillId="2" borderId="0" xfId="3" applyFont="1" applyFill="1" applyAlignment="1">
      <alignment horizontal="right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_Мониторинг Яйцо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2150" y="2190750"/>
          <a:ext cx="1609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</xdr:row>
      <xdr:rowOff>619125</xdr:rowOff>
    </xdr:from>
    <xdr:to>
      <xdr:col>8</xdr:col>
      <xdr:colOff>1019175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7550" y="3631406"/>
          <a:ext cx="1000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1225550</xdr:colOff>
      <xdr:row>8</xdr:row>
      <xdr:rowOff>3556000</xdr:rowOff>
    </xdr:from>
    <xdr:to>
      <xdr:col>10</xdr:col>
      <xdr:colOff>1327150</xdr:colOff>
      <xdr:row>8</xdr:row>
      <xdr:rowOff>3917950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74150" y="4800600"/>
          <a:ext cx="1409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88900</xdr:colOff>
      <xdr:row>8</xdr:row>
      <xdr:rowOff>2784475</xdr:rowOff>
    </xdr:from>
    <xdr:to>
      <xdr:col>10</xdr:col>
      <xdr:colOff>241300</xdr:colOff>
      <xdr:row>8</xdr:row>
      <xdr:rowOff>3013075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45600" y="40290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K74"/>
  <sheetViews>
    <sheetView tabSelected="1" view="pageBreakPreview" zoomScale="70" zoomScaleSheetLayoutView="70" zoomScalePageLayoutView="84" workbookViewId="0">
      <selection activeCell="L24" sqref="L24"/>
    </sheetView>
  </sheetViews>
  <sheetFormatPr defaultColWidth="9.140625" defaultRowHeight="12.75"/>
  <cols>
    <col min="1" max="1" width="4.42578125" style="1" customWidth="1"/>
    <col min="2" max="2" width="25" style="1" customWidth="1"/>
    <col min="3" max="3" width="9.140625" style="1"/>
    <col min="4" max="4" width="11.140625" style="1" customWidth="1"/>
    <col min="5" max="5" width="15.42578125" style="1" customWidth="1"/>
    <col min="6" max="6" width="12.85546875" style="1" customWidth="1"/>
    <col min="7" max="7" width="15" style="1" customWidth="1"/>
    <col min="8" max="8" width="19" style="1" customWidth="1"/>
    <col min="9" max="9" width="15.7109375" style="1" customWidth="1"/>
    <col min="10" max="10" width="23.7109375" style="1" customWidth="1"/>
    <col min="11" max="11" width="16.42578125" style="1" customWidth="1"/>
    <col min="12" max="12" width="16" style="1" customWidth="1"/>
    <col min="13" max="13" width="13.85546875" style="1" customWidth="1"/>
    <col min="14" max="14" width="16.5703125" style="1" customWidth="1"/>
    <col min="15" max="15" width="9.140625" style="1" hidden="1" customWidth="1"/>
    <col min="16" max="16" width="9.5703125" style="1" hidden="1" customWidth="1"/>
    <col min="17" max="20" width="9.140625" style="1" hidden="1" customWidth="1"/>
    <col min="21" max="24" width="0" style="1" hidden="1" customWidth="1"/>
    <col min="25" max="38" width="9.140625" style="1"/>
    <col min="39" max="39" width="3.140625" style="1" customWidth="1"/>
    <col min="40" max="40" width="44.5703125" style="1" customWidth="1"/>
    <col min="41" max="41" width="34.5703125" style="1" customWidth="1"/>
    <col min="42" max="42" width="12.140625" style="1" customWidth="1"/>
    <col min="43" max="43" width="8.5703125" style="1" customWidth="1"/>
    <col min="44" max="44" width="22.5703125" style="1" customWidth="1"/>
    <col min="45" max="45" width="17.5703125" style="1" customWidth="1"/>
    <col min="46" max="46" width="18.5703125" style="1" customWidth="1"/>
    <col min="47" max="47" width="19.85546875" style="1" customWidth="1"/>
    <col min="48" max="48" width="18.5703125" style="1" customWidth="1"/>
    <col min="49" max="49" width="30.140625" style="1" customWidth="1"/>
    <col min="50" max="50" width="40.42578125" style="1" customWidth="1"/>
    <col min="51" max="51" width="23.5703125" style="1" customWidth="1"/>
    <col min="52" max="52" width="21.42578125" style="1" customWidth="1"/>
    <col min="53" max="53" width="23.85546875" style="1" customWidth="1"/>
    <col min="54" max="55" width="0" style="1" hidden="1" customWidth="1"/>
    <col min="56" max="16384" width="9.140625" style="1"/>
  </cols>
  <sheetData>
    <row r="1" spans="1:635" ht="28.5" customHeight="1">
      <c r="L1" s="42" t="s">
        <v>24</v>
      </c>
      <c r="M1" s="42"/>
      <c r="N1" s="42"/>
      <c r="O1" s="42"/>
      <c r="P1" s="42"/>
    </row>
    <row r="2" spans="1:635" ht="17.25" hidden="1" customHeight="1">
      <c r="K2" s="56"/>
      <c r="L2" s="57"/>
      <c r="M2" s="57"/>
      <c r="N2" s="57"/>
      <c r="O2" s="14"/>
      <c r="P2" s="14"/>
    </row>
    <row r="3" spans="1:635" ht="19.5" hidden="1" customHeight="1">
      <c r="K3" s="58" t="s">
        <v>19</v>
      </c>
      <c r="L3" s="57"/>
      <c r="M3" s="57"/>
      <c r="N3" s="57"/>
      <c r="O3" s="14"/>
      <c r="P3" s="14"/>
    </row>
    <row r="4" spans="1:635" ht="19.5" hidden="1" customHeight="1">
      <c r="K4" s="22"/>
      <c r="L4" s="23"/>
      <c r="M4" s="23"/>
      <c r="N4" s="23"/>
      <c r="O4" s="14"/>
      <c r="P4" s="14"/>
    </row>
    <row r="5" spans="1:635" ht="19.5" hidden="1" customHeight="1" thickBot="1">
      <c r="K5" s="54" t="s">
        <v>22</v>
      </c>
      <c r="L5" s="54"/>
      <c r="M5" s="54"/>
      <c r="N5" s="54"/>
      <c r="O5" s="14"/>
      <c r="P5" s="14"/>
    </row>
    <row r="6" spans="1:635" ht="19.5" hidden="1" customHeight="1">
      <c r="K6" s="55" t="s">
        <v>20</v>
      </c>
      <c r="L6" s="55"/>
      <c r="M6" s="55"/>
      <c r="N6" s="55"/>
      <c r="O6" s="14"/>
      <c r="P6" s="14"/>
    </row>
    <row r="7" spans="1:635" ht="39" customHeight="1">
      <c r="A7" s="43" t="s">
        <v>15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635" ht="39" customHeight="1">
      <c r="A8" s="44" t="s">
        <v>1</v>
      </c>
      <c r="B8" s="46" t="s">
        <v>0</v>
      </c>
      <c r="C8" s="47" t="s">
        <v>3</v>
      </c>
      <c r="D8" s="47" t="s">
        <v>2</v>
      </c>
      <c r="E8" s="49" t="s">
        <v>4</v>
      </c>
      <c r="F8" s="50"/>
      <c r="G8" s="51"/>
      <c r="H8" s="52" t="s">
        <v>5</v>
      </c>
      <c r="I8" s="52"/>
      <c r="J8" s="52"/>
      <c r="K8" s="53" t="s">
        <v>6</v>
      </c>
      <c r="L8" s="53"/>
      <c r="M8" s="53"/>
      <c r="N8" s="53"/>
    </row>
    <row r="9" spans="1:635" ht="81.75" customHeight="1">
      <c r="A9" s="45"/>
      <c r="B9" s="47"/>
      <c r="C9" s="48"/>
      <c r="D9" s="48"/>
      <c r="E9" s="30" t="s">
        <v>16</v>
      </c>
      <c r="F9" s="30" t="s">
        <v>17</v>
      </c>
      <c r="G9" s="30" t="s">
        <v>18</v>
      </c>
      <c r="H9" s="36" t="s">
        <v>7</v>
      </c>
      <c r="I9" s="36" t="s">
        <v>8</v>
      </c>
      <c r="J9" s="39" t="s">
        <v>21</v>
      </c>
      <c r="K9" s="37" t="s">
        <v>9</v>
      </c>
      <c r="L9" s="36" t="s">
        <v>10</v>
      </c>
      <c r="M9" s="36" t="s">
        <v>11</v>
      </c>
      <c r="N9" s="36" t="s">
        <v>12</v>
      </c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</row>
    <row r="10" spans="1:635" ht="24" customHeight="1" thickBot="1">
      <c r="A10" s="15"/>
      <c r="B10" s="31"/>
      <c r="C10" s="32"/>
      <c r="D10" s="32"/>
      <c r="E10" s="33"/>
      <c r="F10" s="33"/>
      <c r="G10" s="33"/>
      <c r="H10" s="16"/>
      <c r="I10" s="16"/>
      <c r="J10" s="16"/>
      <c r="K10" s="12"/>
      <c r="L10" s="2"/>
      <c r="M10" s="2"/>
      <c r="N10" s="2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</row>
    <row r="11" spans="1:635" ht="34.5" customHeight="1" thickBot="1">
      <c r="A11" s="40">
        <v>1</v>
      </c>
      <c r="B11" s="41" t="s">
        <v>26</v>
      </c>
      <c r="C11" s="34" t="s">
        <v>25</v>
      </c>
      <c r="D11" s="34">
        <v>488</v>
      </c>
      <c r="E11" s="35">
        <v>22</v>
      </c>
      <c r="F11" s="35">
        <v>28.28</v>
      </c>
      <c r="G11" s="35">
        <v>34.43</v>
      </c>
      <c r="H11" s="24">
        <f t="shared" ref="H11" si="0">AVERAGE(E11:G11)</f>
        <v>28.236666666666668</v>
      </c>
      <c r="I11" s="25">
        <f t="shared" ref="I11" si="1">SQRT(((SUM((POWER(G11-H11,2)),(POWER(F11-H11,2)),(POWER(E11-H11,2)))/(COLUMNS(E11:G11)-1))))</f>
        <v>6.2151133001203878</v>
      </c>
      <c r="J11" s="25">
        <f t="shared" ref="J11" si="2">I11/H11*100</f>
        <v>22.010789635652415</v>
      </c>
      <c r="K11" s="26">
        <f t="shared" ref="K11" si="3">((D11/3)*(SUM(E11:G11)))</f>
        <v>13779.493333333334</v>
      </c>
      <c r="L11" s="27">
        <f t="shared" ref="L11" si="4">K11/D11</f>
        <v>28.236666666666668</v>
      </c>
      <c r="M11" s="26">
        <f t="shared" ref="M11" si="5">ROUNDDOWN(L11,2)</f>
        <v>28.23</v>
      </c>
      <c r="N11" s="26">
        <f t="shared" ref="N11" si="6">M11*D11</f>
        <v>13776.24</v>
      </c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</row>
    <row r="12" spans="1:635" ht="24" customHeight="1">
      <c r="A12" s="4"/>
      <c r="B12" s="10"/>
      <c r="C12" s="10"/>
      <c r="D12" s="11"/>
      <c r="E12" s="4"/>
      <c r="F12" s="4"/>
      <c r="G12" s="4"/>
      <c r="H12" s="28"/>
      <c r="I12" s="28"/>
      <c r="J12" s="28"/>
      <c r="K12" s="29"/>
      <c r="L12" s="28"/>
      <c r="M12" s="28"/>
      <c r="N12" s="29">
        <f>SUM(N11:N11)</f>
        <v>13776.24</v>
      </c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</row>
    <row r="13" spans="1:635" ht="30.75" customHeight="1">
      <c r="A13" s="62" t="s">
        <v>13</v>
      </c>
      <c r="B13" s="62"/>
      <c r="C13" s="62"/>
      <c r="D13" s="62"/>
      <c r="E13" s="62"/>
      <c r="F13" s="62"/>
      <c r="G13" s="62"/>
      <c r="H13" s="62"/>
      <c r="I13" s="63"/>
      <c r="J13" s="5">
        <f>N12</f>
        <v>13776.24</v>
      </c>
      <c r="K13" s="6" t="s">
        <v>14</v>
      </c>
      <c r="L13" s="7"/>
      <c r="M13" s="7"/>
      <c r="N13" s="8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</row>
    <row r="14" spans="1:635" ht="33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</row>
    <row r="15" spans="1:635" ht="33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</row>
    <row r="16" spans="1:635" ht="84" customHeight="1">
      <c r="A16" s="61" t="s">
        <v>23</v>
      </c>
      <c r="B16" s="60"/>
      <c r="C16" s="60"/>
      <c r="D16" s="60"/>
      <c r="E16" s="60"/>
      <c r="F16" s="60"/>
      <c r="G16" s="60"/>
      <c r="H16" s="60"/>
      <c r="I16" s="60"/>
      <c r="J16" s="60"/>
      <c r="K16" s="13"/>
      <c r="L16" s="13"/>
      <c r="M16" s="13"/>
      <c r="N16" s="1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</row>
    <row r="17" spans="1:635" ht="35.25" customHeight="1">
      <c r="A17" s="59" t="s">
        <v>27</v>
      </c>
      <c r="B17" s="60"/>
      <c r="C17" s="60"/>
      <c r="D17" s="60"/>
      <c r="E17" s="60"/>
      <c r="F17" s="60"/>
      <c r="G17" s="60"/>
      <c r="H17" s="60"/>
      <c r="I17" s="60"/>
      <c r="J17" s="60"/>
      <c r="K17" s="13"/>
      <c r="L17" s="13"/>
      <c r="M17" s="13"/>
      <c r="N17" s="1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</row>
    <row r="18" spans="1:635" ht="14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</row>
    <row r="19" spans="1:635" ht="14.25" customHeight="1">
      <c r="B19" s="65"/>
      <c r="C19" s="65"/>
      <c r="D19" s="65"/>
      <c r="E19" s="65"/>
      <c r="F19" s="65"/>
      <c r="G19" s="65"/>
      <c r="H19" s="65"/>
      <c r="I19" s="65"/>
      <c r="J19" s="65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</row>
    <row r="20" spans="1:635" ht="87.75" customHeight="1">
      <c r="B20" s="65"/>
      <c r="C20" s="65"/>
      <c r="D20" s="65"/>
      <c r="E20" s="65"/>
      <c r="F20" s="65"/>
      <c r="G20" s="65"/>
      <c r="H20" s="65"/>
      <c r="I20" s="65"/>
      <c r="J20" s="65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</row>
    <row r="21" spans="1:635" ht="54" customHeight="1">
      <c r="B21" s="65"/>
      <c r="C21" s="65"/>
      <c r="D21" s="65"/>
      <c r="E21" s="65"/>
      <c r="F21" s="65"/>
      <c r="G21" s="65"/>
      <c r="H21" s="65"/>
      <c r="I21" s="65"/>
      <c r="J21" s="65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</row>
    <row r="22" spans="1:635" ht="27" customHeight="1">
      <c r="B22" s="17"/>
      <c r="C22" s="18"/>
      <c r="D22" s="18"/>
      <c r="E22" s="66"/>
      <c r="F22" s="66"/>
      <c r="G22" s="66"/>
      <c r="H22" s="66"/>
      <c r="I22" s="18"/>
      <c r="J22" s="18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</row>
    <row r="23" spans="1:635" ht="52.5" customHeight="1">
      <c r="B23" s="19"/>
      <c r="C23" s="20"/>
      <c r="D23" s="20"/>
      <c r="E23" s="20"/>
      <c r="F23" s="20"/>
      <c r="G23" s="20"/>
      <c r="H23" s="20"/>
      <c r="I23" s="20"/>
      <c r="J23" s="20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</row>
    <row r="24" spans="1:635" ht="54" customHeight="1">
      <c r="B24" s="21"/>
      <c r="C24" s="20"/>
      <c r="D24" s="20"/>
      <c r="E24" s="20"/>
      <c r="F24" s="64"/>
      <c r="G24" s="64"/>
      <c r="H24" s="64"/>
      <c r="I24" s="20"/>
      <c r="J24" s="20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</row>
    <row r="25" spans="1:635" ht="41.25" customHeight="1">
      <c r="B25" s="19"/>
      <c r="C25" s="20"/>
      <c r="D25" s="20"/>
      <c r="E25" s="20"/>
      <c r="F25" s="20"/>
      <c r="G25" s="20"/>
      <c r="H25" s="20"/>
      <c r="I25" s="20"/>
      <c r="J25" s="20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</row>
    <row r="26" spans="1:635" ht="36" customHeight="1">
      <c r="B26" s="19"/>
      <c r="C26" s="20"/>
      <c r="D26" s="20"/>
      <c r="E26" s="20"/>
      <c r="F26" s="20"/>
      <c r="G26" s="20"/>
      <c r="H26" s="20"/>
      <c r="I26" s="20"/>
      <c r="J26" s="20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</row>
    <row r="27" spans="1:635" ht="32.25" customHeight="1">
      <c r="B27" s="20"/>
      <c r="C27" s="20"/>
      <c r="D27" s="20"/>
      <c r="E27" s="20"/>
      <c r="F27" s="64"/>
      <c r="G27" s="64"/>
      <c r="H27" s="64"/>
      <c r="I27" s="20"/>
      <c r="J27" s="20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</row>
    <row r="28" spans="1:635" ht="36.75" customHeight="1">
      <c r="B28" s="20"/>
      <c r="C28" s="20"/>
      <c r="D28" s="20"/>
      <c r="E28" s="20"/>
      <c r="F28" s="20"/>
      <c r="G28" s="20"/>
      <c r="H28" s="20"/>
      <c r="I28" s="20"/>
      <c r="J28" s="20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</row>
    <row r="29" spans="1:635" ht="6.75" customHeight="1">
      <c r="B29" s="20"/>
      <c r="C29" s="20"/>
      <c r="D29" s="20"/>
      <c r="E29" s="20"/>
      <c r="F29" s="20"/>
      <c r="G29" s="20"/>
      <c r="H29" s="20"/>
      <c r="I29" s="20"/>
      <c r="J29" s="20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</row>
    <row r="30" spans="1:635" ht="6.75" hidden="1" customHeight="1">
      <c r="B30" s="20"/>
      <c r="C30" s="20"/>
      <c r="D30" s="20"/>
      <c r="E30" s="20"/>
      <c r="F30" s="20"/>
      <c r="G30" s="20"/>
      <c r="H30" s="20"/>
      <c r="I30" s="20"/>
      <c r="J30" s="20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</row>
    <row r="31" spans="1:635" ht="81" customHeight="1">
      <c r="B31" s="20"/>
      <c r="C31" s="20"/>
      <c r="D31" s="20"/>
      <c r="E31" s="20"/>
      <c r="F31" s="64"/>
      <c r="G31" s="64"/>
      <c r="H31" s="64"/>
      <c r="I31" s="20"/>
      <c r="J31" s="20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</row>
    <row r="32" spans="1:635" ht="51.75" customHeight="1"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</row>
    <row r="33" spans="263:635" ht="61.9" customHeight="1"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</row>
    <row r="34" spans="263:635" ht="31.5" customHeight="1"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</row>
    <row r="35" spans="263:635" ht="31.5" customHeight="1"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</row>
    <row r="36" spans="263:635" ht="46.5" customHeight="1"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</row>
    <row r="37" spans="263:635" ht="46.5" customHeight="1"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</row>
    <row r="38" spans="263:635" ht="46.5" customHeight="1"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</row>
    <row r="39" spans="263:635" ht="46.5" customHeight="1"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</row>
    <row r="40" spans="263:635" ht="46.5" customHeight="1"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</row>
    <row r="41" spans="263:635" ht="46.5" customHeight="1"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</row>
    <row r="42" spans="263:635" ht="42.75" customHeight="1"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</row>
    <row r="43" spans="263:635" ht="84.6" customHeight="1"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</row>
    <row r="44" spans="263:635" ht="65.45" customHeight="1"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</row>
    <row r="45" spans="263:635" ht="46.5" customHeight="1"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</row>
    <row r="46" spans="263:635" ht="68.45" customHeight="1"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</row>
    <row r="47" spans="263:635" ht="72.599999999999994" customHeight="1"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</row>
    <row r="48" spans="263:635" ht="46.5" customHeight="1"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</row>
    <row r="49" spans="263:635" ht="46.5" customHeight="1"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</row>
    <row r="50" spans="263:635" ht="69.599999999999994" customHeight="1"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</row>
    <row r="51" spans="263:635" ht="46.5" customHeight="1"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</row>
    <row r="52" spans="263:635" ht="46.5" customHeight="1"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</row>
    <row r="53" spans="263:635" ht="46.5" customHeight="1"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</row>
    <row r="54" spans="263:635" ht="76.900000000000006" customHeight="1"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</row>
    <row r="55" spans="263:635" ht="46.5" customHeight="1"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</row>
    <row r="56" spans="263:635" ht="90.6" customHeight="1"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</row>
    <row r="57" spans="263:635" ht="76.900000000000006" customHeight="1"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</row>
    <row r="58" spans="263:635" ht="64.150000000000006" customHeight="1"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</row>
    <row r="59" spans="263:635" ht="64.150000000000006" customHeight="1"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</row>
    <row r="60" spans="263:635" ht="64.150000000000006" customHeight="1"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</row>
    <row r="61" spans="263:635" ht="64.150000000000006" customHeight="1"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</row>
    <row r="62" spans="263:635" ht="64.150000000000006" customHeight="1"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</row>
    <row r="63" spans="263:635" ht="64.150000000000006" customHeight="1"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</row>
    <row r="64" spans="263:635" ht="64.150000000000006" customHeight="1"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</row>
    <row r="65" spans="15:635"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</row>
    <row r="66" spans="15:635" ht="15.75">
      <c r="O66" s="7"/>
      <c r="P66" s="9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</row>
    <row r="67" spans="15:635" ht="18.75" customHeight="1">
      <c r="O67" s="38"/>
      <c r="P67" s="38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</row>
    <row r="68" spans="15:635" ht="18.75" customHeight="1">
      <c r="O68" s="13"/>
      <c r="P68" s="13"/>
    </row>
    <row r="69" spans="15:635" ht="28.5" customHeight="1">
      <c r="O69" s="13"/>
      <c r="P69" s="13"/>
    </row>
    <row r="70" spans="15:635" ht="48.75" customHeight="1">
      <c r="O70" s="13"/>
      <c r="P70" s="13"/>
    </row>
    <row r="71" spans="15:635" ht="18.75">
      <c r="O71" s="13"/>
      <c r="P71" s="13"/>
    </row>
    <row r="72" spans="15:635" ht="15" customHeight="1"/>
    <row r="73" spans="15:635" ht="15" customHeight="1"/>
    <row r="74" spans="15:635" ht="15" customHeight="1"/>
  </sheetData>
  <autoFilter ref="A10:XK67"/>
  <mergeCells count="21">
    <mergeCell ref="A17:J17"/>
    <mergeCell ref="A16:J16"/>
    <mergeCell ref="A13:I13"/>
    <mergeCell ref="F31:H31"/>
    <mergeCell ref="B19:J21"/>
    <mergeCell ref="F27:H27"/>
    <mergeCell ref="F24:H24"/>
    <mergeCell ref="E22:H22"/>
    <mergeCell ref="L1:P1"/>
    <mergeCell ref="A7:P7"/>
    <mergeCell ref="A8:A9"/>
    <mergeCell ref="B8:B9"/>
    <mergeCell ref="C8:C9"/>
    <mergeCell ref="D8:D9"/>
    <mergeCell ref="E8:G8"/>
    <mergeCell ref="H8:J8"/>
    <mergeCell ref="K8:N8"/>
    <mergeCell ref="K5:N5"/>
    <mergeCell ref="K6:N6"/>
    <mergeCell ref="K2:N2"/>
    <mergeCell ref="K3:N3"/>
  </mergeCells>
  <pageMargins left="0.31496062992125984" right="0.11811023622047245" top="0.15748031496062992" bottom="0.15748031496062992" header="0.31496062992125984" footer="0.31496062992125984"/>
  <pageSetup paperSize="9" scale="56" fitToWidth="0" orientation="landscape" r:id="rId1"/>
  <rowBreaks count="1" manualBreakCount="1">
    <brk id="73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Прочие</vt:lpstr>
      <vt:lpstr>Прочие!Область_печати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2026-06-01T08:04:37Z</dcterms:modified>
</cp:coreProperties>
</file>