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chnoy-bv\Desktop\"/>
    </mc:Choice>
  </mc:AlternateContent>
  <bookViews>
    <workbookView xWindow="-120" yWindow="-120" windowWidth="29040" windowHeight="15840"/>
  </bookViews>
  <sheets>
    <sheet name="Блок розеток (БРП 11 эт)" sheetId="16" r:id="rId1"/>
  </sheets>
  <definedNames>
    <definedName name="Print_Area" localSheetId="0">'Блок розеток (БРП 11 эт)'!$A$1:$I$7</definedName>
    <definedName name="_xlnm.Print_Area" localSheetId="0">'Блок розеток (БРП 11 эт)'!$A$1:$K$10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" i="16" l="1"/>
  <c r="G7" i="16"/>
  <c r="K7" i="16" l="1"/>
  <c r="I7" i="16" l="1"/>
</calcChain>
</file>

<file path=xl/sharedStrings.xml><?xml version="1.0" encoding="utf-8"?>
<sst xmlns="http://schemas.openxmlformats.org/spreadsheetml/2006/main" count="21" uniqueCount="21">
  <si>
    <t>ОБОСНОВАНИЕ НАЧАЛЬНОЙ (МАКСИМАЛЬНОЙ) ЦЕНЫ КОНТРАКТА</t>
  </si>
  <si>
    <t>Среднее арифметическое значение</t>
  </si>
  <si>
    <t>Коэффициент вариации, %</t>
  </si>
  <si>
    <t>Среднее квадратическое отклонение</t>
  </si>
  <si>
    <t>Расчет начальной (максимальной) цены контракта</t>
  </si>
  <si>
    <t>Описание объекта закупки</t>
  </si>
  <si>
    <t>Наименование Оборудования</t>
  </si>
  <si>
    <t>НМЦК, руб.</t>
  </si>
  <si>
    <t>Кол-во, шт.</t>
  </si>
  <si>
    <t>Метод сопоставимых рыночных цен (анализ рынка) на основании коммерческих предложений (КП) п. 1 ч. 1 ст. 22 Федерального закона от 05.04.2013 № 44-ФЗ</t>
  </si>
  <si>
    <t>Коэффициент вариации цен не превышает 33% - цены являются однородными.
Информация о валюте, используемой для формирования цены контракта и расчетов с поставщиком (подрядчиком, исполнителем) – Российский рубль.
Порядок применения официального курса иностранной валюты к рублю Российской Федерации, установленный Центральным банком Российской Федерации и используемый при оплате контракта - не применяется</t>
  </si>
  <si>
    <t>Используемый метод определения НМЦК с обоснованием</t>
  </si>
  <si>
    <t>Поставка блоков розеток</t>
  </si>
  <si>
    <t>Стоимость оборудования по скриншоту 1, руб.</t>
  </si>
  <si>
    <t>Стоимость оборудования по скриншоту 2, руб.</t>
  </si>
  <si>
    <t>Стоимость оборудования по скриншоту 3, руб.</t>
  </si>
  <si>
    <t>Стоимость оборудования по скриншоту 4, руб.</t>
  </si>
  <si>
    <t>Стоимость оборудования по скриншоту 5, руб.</t>
  </si>
  <si>
    <t>Дата подготовки обоснования НМЦК: 13.08.2026</t>
  </si>
  <si>
    <t>Блок розеток с АВР, 1×16A, 4C13 - 8 шт.</t>
  </si>
  <si>
    <r>
      <t xml:space="preserve">Определить начальную (максимальную) цену контракта (НМЦК) в размере </t>
    </r>
    <r>
      <rPr>
        <b/>
        <sz val="12"/>
        <rFont val="Times New Roman"/>
        <family val="1"/>
        <charset val="204"/>
      </rPr>
      <t>254 256,00</t>
    </r>
    <r>
      <rPr>
        <sz val="12"/>
        <rFont val="Times New Roman"/>
        <family val="1"/>
        <charset val="204"/>
      </rPr>
      <t xml:space="preserve"> рублей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</si>
</sst>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4" fontId="3" fillId="0" borderId="0" xfId="0" applyNumberFormat="1" applyFont="1"/>
    <xf numFmtId="0" fontId="3" fillId="0" borderId="2" xfId="0" applyFont="1" applyBorder="1"/>
    <xf numFmtId="0" fontId="3" fillId="0" borderId="0" xfId="0" applyFont="1" applyBorder="1"/>
    <xf numFmtId="0" fontId="3" fillId="0" borderId="1" xfId="0" applyFont="1" applyBorder="1"/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4" fontId="4" fillId="0" borderId="11" xfId="0" applyNumberFormat="1" applyFont="1" applyFill="1" applyBorder="1" applyAlignment="1">
      <alignment horizontal="center" vertical="center" wrapText="1"/>
    </xf>
    <xf numFmtId="2" fontId="3" fillId="0" borderId="0" xfId="0" applyNumberFormat="1" applyFont="1"/>
    <xf numFmtId="4" fontId="4" fillId="0" borderId="7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1" fontId="4" fillId="0" borderId="15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tabSelected="1" zoomScale="85" zoomScaleNormal="85" zoomScaleSheetLayoutView="100" workbookViewId="0">
      <selection activeCell="O28" sqref="N28:O28"/>
    </sheetView>
  </sheetViews>
  <sheetFormatPr defaultColWidth="8.85546875" defaultRowHeight="15.75" x14ac:dyDescent="0.25"/>
  <cols>
    <col min="1" max="1" width="42.140625" style="1" customWidth="1"/>
    <col min="2" max="6" width="25.7109375" style="1" customWidth="1"/>
    <col min="7" max="7" width="17.5703125" style="1" bestFit="1" customWidth="1"/>
    <col min="8" max="8" width="16.85546875" style="1" customWidth="1"/>
    <col min="9" max="9" width="14.5703125" style="1" bestFit="1" customWidth="1"/>
    <col min="10" max="10" width="8.5703125" style="1" customWidth="1"/>
    <col min="11" max="11" width="14.28515625" style="1" bestFit="1" customWidth="1"/>
    <col min="12" max="12" width="18.42578125" style="1" customWidth="1"/>
    <col min="13" max="16384" width="8.85546875" style="1"/>
  </cols>
  <sheetData>
    <row r="1" spans="1:12" ht="16.5" thickBot="1" x14ac:dyDescent="0.3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3"/>
    </row>
    <row r="2" spans="1:12" ht="0.95" customHeight="1" thickBo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5"/>
    </row>
    <row r="3" spans="1:12" ht="16.5" customHeight="1" thickBot="1" x14ac:dyDescent="0.3">
      <c r="A3" s="15" t="s">
        <v>5</v>
      </c>
      <c r="B3" s="24" t="s">
        <v>12</v>
      </c>
      <c r="C3" s="25"/>
      <c r="D3" s="25"/>
      <c r="E3" s="25"/>
      <c r="F3" s="25"/>
      <c r="G3" s="25"/>
      <c r="H3" s="25"/>
      <c r="I3" s="25"/>
      <c r="J3" s="25"/>
      <c r="K3" s="26"/>
    </row>
    <row r="4" spans="1:12" ht="32.25" thickBot="1" x14ac:dyDescent="0.3">
      <c r="A4" s="15" t="s">
        <v>11</v>
      </c>
      <c r="B4" s="19" t="s">
        <v>9</v>
      </c>
      <c r="C4" s="19"/>
      <c r="D4" s="19"/>
      <c r="E4" s="19"/>
      <c r="F4" s="19"/>
      <c r="G4" s="19"/>
      <c r="H4" s="19"/>
      <c r="I4" s="19"/>
      <c r="J4" s="19"/>
      <c r="K4" s="20"/>
    </row>
    <row r="5" spans="1:12" ht="16.5" thickBot="1" x14ac:dyDescent="0.3">
      <c r="A5" s="24" t="s">
        <v>4</v>
      </c>
      <c r="B5" s="25"/>
      <c r="C5" s="25"/>
      <c r="D5" s="25"/>
      <c r="E5" s="25"/>
      <c r="F5" s="25"/>
      <c r="G5" s="25"/>
      <c r="H5" s="25"/>
      <c r="I5" s="25"/>
      <c r="J5" s="25"/>
      <c r="K5" s="26"/>
    </row>
    <row r="6" spans="1:12" ht="48" thickBot="1" x14ac:dyDescent="0.3">
      <c r="A6" s="13" t="s">
        <v>6</v>
      </c>
      <c r="B6" s="17" t="s">
        <v>13</v>
      </c>
      <c r="C6" s="17" t="s">
        <v>14</v>
      </c>
      <c r="D6" s="17" t="s">
        <v>15</v>
      </c>
      <c r="E6" s="17" t="s">
        <v>16</v>
      </c>
      <c r="F6" s="17" t="s">
        <v>17</v>
      </c>
      <c r="G6" s="6" t="s">
        <v>1</v>
      </c>
      <c r="H6" s="6" t="s">
        <v>3</v>
      </c>
      <c r="I6" s="6" t="s">
        <v>2</v>
      </c>
      <c r="J6" s="14" t="s">
        <v>8</v>
      </c>
      <c r="K6" s="7" t="s">
        <v>7</v>
      </c>
    </row>
    <row r="7" spans="1:12" ht="16.5" thickBot="1" x14ac:dyDescent="0.3">
      <c r="A7" s="18" t="s">
        <v>19</v>
      </c>
      <c r="B7" s="8">
        <v>30000</v>
      </c>
      <c r="C7" s="8">
        <v>34800</v>
      </c>
      <c r="D7" s="8">
        <v>25500</v>
      </c>
      <c r="E7" s="10">
        <v>36410</v>
      </c>
      <c r="F7" s="10">
        <v>32200</v>
      </c>
      <c r="G7" s="10">
        <f>AVERAGE(B7:F7)</f>
        <v>31782</v>
      </c>
      <c r="H7" s="8">
        <f>STDEV(B7:F7)</f>
        <v>4281.9528255224859</v>
      </c>
      <c r="I7" s="9">
        <f>(H7/G7)*100</f>
        <v>13.472886619855535</v>
      </c>
      <c r="J7" s="16">
        <v>8</v>
      </c>
      <c r="K7" s="12">
        <f>G7*J7</f>
        <v>254256</v>
      </c>
      <c r="L7" s="2"/>
    </row>
    <row r="8" spans="1:12" ht="16.5" thickBot="1" x14ac:dyDescent="0.3">
      <c r="A8" s="30" t="s">
        <v>20</v>
      </c>
      <c r="B8" s="31"/>
      <c r="C8" s="31"/>
      <c r="D8" s="31"/>
      <c r="E8" s="31"/>
      <c r="F8" s="31"/>
      <c r="G8" s="31"/>
      <c r="H8" s="31"/>
      <c r="I8" s="31"/>
      <c r="J8" s="31"/>
      <c r="K8" s="32"/>
    </row>
    <row r="9" spans="1:12" ht="52.5" customHeight="1" thickBot="1" x14ac:dyDescent="0.3">
      <c r="A9" s="30" t="s">
        <v>10</v>
      </c>
      <c r="B9" s="31"/>
      <c r="C9" s="31"/>
      <c r="D9" s="31"/>
      <c r="E9" s="31"/>
      <c r="F9" s="31"/>
      <c r="G9" s="31"/>
      <c r="H9" s="31"/>
      <c r="I9" s="31"/>
      <c r="J9" s="31"/>
      <c r="K9" s="32"/>
    </row>
    <row r="10" spans="1:12" ht="16.5" thickBot="1" x14ac:dyDescent="0.3">
      <c r="A10" s="27" t="s">
        <v>18</v>
      </c>
      <c r="B10" s="28"/>
      <c r="C10" s="28"/>
      <c r="D10" s="28"/>
      <c r="E10" s="28"/>
      <c r="F10" s="28"/>
      <c r="G10" s="28"/>
      <c r="H10" s="28"/>
      <c r="I10" s="28"/>
      <c r="J10" s="28"/>
      <c r="K10" s="29"/>
    </row>
    <row r="15" spans="1:12" x14ac:dyDescent="0.25">
      <c r="G15" s="11"/>
    </row>
    <row r="16" spans="1:12" x14ac:dyDescent="0.25">
      <c r="G16" s="11"/>
    </row>
    <row r="17" spans="7:7" x14ac:dyDescent="0.25">
      <c r="G17" s="11"/>
    </row>
    <row r="18" spans="7:7" x14ac:dyDescent="0.25">
      <c r="G18" s="11"/>
    </row>
  </sheetData>
  <mergeCells count="7">
    <mergeCell ref="B4:K4"/>
    <mergeCell ref="A1:K1"/>
    <mergeCell ref="B3:K3"/>
    <mergeCell ref="A5:K5"/>
    <mergeCell ref="A10:K10"/>
    <mergeCell ref="A8:K8"/>
    <mergeCell ref="A9:K9"/>
  </mergeCells>
  <pageMargins left="0.23622047244094491" right="0.23622047244094491" top="0.74803149606299213" bottom="0.74803149606299213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Блок розеток (БРП 11 эт)</vt:lpstr>
      <vt:lpstr>'Блок розеток (БРП 11 эт)'!Print_Area</vt:lpstr>
      <vt:lpstr>'Блок розеток (БРП 11 эт)'!Область_печати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Маркелов Евгений Владимирович</dc:creator>
  <cp:lastModifiedBy>Сечной Борис Владимирович</cp:lastModifiedBy>
  <cp:lastPrinted>2026-08-13T12:59:27Z</cp:lastPrinted>
  <dcterms:created xsi:type="dcterms:W3CDTF">2014-08-14T12:37:43Z</dcterms:created>
  <dcterms:modified xsi:type="dcterms:W3CDTF">2026-08-13T13:05:07Z</dcterms:modified>
</cp:coreProperties>
</file>