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5.60\Share\Пасынкова Наташа\Реестры контрактов\Отчеты об исполнении контрактов 2026\44-ФЗ\02-99\ЕП\П.4\Монтаж видеонаблюдения\"/>
    </mc:Choice>
  </mc:AlternateContent>
  <bookViews>
    <workbookView xWindow="0" yWindow="0" windowWidth="14370" windowHeight="11550"/>
  </bookViews>
  <sheets>
    <sheet name="Коэф. вар.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M4" i="2"/>
  <c r="N4" i="2" s="1"/>
  <c r="L4" i="2" l="1"/>
  <c r="O4" i="2" s="1"/>
  <c r="O5" i="2" l="1"/>
</calcChain>
</file>

<file path=xl/sharedStrings.xml><?xml version="1.0" encoding="utf-8"?>
<sst xmlns="http://schemas.openxmlformats.org/spreadsheetml/2006/main" count="26" uniqueCount="25">
  <si>
    <t xml:space="preserve">Среднее квадратичное отклонение </t>
  </si>
  <si>
    <t>Коэффициент вариации</t>
  </si>
  <si>
    <t>(&lt;ц&gt;)</t>
  </si>
  <si>
    <t>(σ)</t>
  </si>
  <si>
    <t>(V)</t>
  </si>
  <si>
    <t>Количество/объем</t>
  </si>
  <si>
    <t>Ед.изм.</t>
  </si>
  <si>
    <t>Ответственный за обоснование цены контракта</t>
  </si>
  <si>
    <t>__________________</t>
  </si>
  <si>
    <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</si>
  <si>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НМЦК (руб.) итого  с учетом всех расходов, налогов и сборов </t>
  </si>
  <si>
    <t>ОКПД2</t>
  </si>
  <si>
    <t>КТРУ</t>
  </si>
  <si>
    <t>№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</si>
  <si>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</si>
  <si>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</si>
  <si>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>Наименование товаров/услуг</t>
  </si>
  <si>
    <t>отсутствует</t>
  </si>
  <si>
    <t>усл. ед.</t>
  </si>
  <si>
    <t xml:space="preserve">33.20.42.000 </t>
  </si>
  <si>
    <t>Оказание услуг по монтажу оборудования для системы видеонаблюдения</t>
  </si>
  <si>
    <t>КП № 1 (от 13.05.2026 № 01/26-13/614)</t>
  </si>
  <si>
    <t>КП № 2 (от 13.05.2026 № 01/26-13/613)</t>
  </si>
  <si>
    <t>КП № 3 (от 13.05.2026 № 01/26-13/612)</t>
  </si>
  <si>
    <t xml:space="preserve">Начальная (максимальная) цена контракта (руб.) итого  с учетом всех расходов, налогов и сборов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</si>
</sst>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4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9"/>
  <sheetViews>
    <sheetView tabSelected="1" zoomScale="90" zoomScaleNormal="90" workbookViewId="0">
      <selection activeCell="B6" sqref="B6"/>
    </sheetView>
  </sheetViews>
  <sheetFormatPr defaultColWidth="9.28515625" defaultRowHeight="15" x14ac:dyDescent="0.25"/>
  <cols>
    <col min="1" max="1" width="3.85546875" style="1" customWidth="1"/>
    <col min="2" max="2" width="5.28515625" style="2" customWidth="1"/>
    <col min="3" max="3" width="12.85546875" style="2" customWidth="1"/>
    <col min="4" max="4" width="12.5703125" style="2" customWidth="1"/>
    <col min="5" max="5" width="33.5703125" style="2" customWidth="1"/>
    <col min="6" max="7" width="9.28515625" style="2" customWidth="1"/>
    <col min="8" max="8" width="14" style="3" customWidth="1"/>
    <col min="9" max="9" width="13.7109375" style="3" customWidth="1"/>
    <col min="10" max="10" width="12.7109375" style="3" customWidth="1"/>
    <col min="11" max="12" width="13" style="1" customWidth="1"/>
    <col min="13" max="13" width="10.7109375" style="1" customWidth="1"/>
    <col min="14" max="14" width="14.42578125" style="1" customWidth="1"/>
    <col min="15" max="15" width="15.42578125" style="1" customWidth="1"/>
    <col min="16" max="16" width="0.28515625" style="1" customWidth="1"/>
    <col min="17" max="17" width="17" style="1" customWidth="1"/>
    <col min="18" max="16384" width="9.28515625" style="1"/>
  </cols>
  <sheetData>
    <row r="1" spans="2:17" ht="53.25" customHeight="1" x14ac:dyDescent="0.25"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7" ht="95.25" customHeight="1" x14ac:dyDescent="0.25">
      <c r="B2" s="20" t="s">
        <v>13</v>
      </c>
      <c r="C2" s="21" t="s">
        <v>11</v>
      </c>
      <c r="D2" s="21" t="s">
        <v>12</v>
      </c>
      <c r="E2" s="20" t="s">
        <v>16</v>
      </c>
      <c r="F2" s="20" t="s">
        <v>5</v>
      </c>
      <c r="G2" s="20" t="s">
        <v>6</v>
      </c>
      <c r="H2" s="18" t="s">
        <v>21</v>
      </c>
      <c r="I2" s="18" t="s">
        <v>22</v>
      </c>
      <c r="J2" s="18" t="s">
        <v>23</v>
      </c>
      <c r="K2" s="5" t="s">
        <v>14</v>
      </c>
      <c r="L2" s="5" t="s">
        <v>15</v>
      </c>
      <c r="M2" s="5" t="s">
        <v>0</v>
      </c>
      <c r="N2" s="5" t="s">
        <v>1</v>
      </c>
      <c r="O2" s="6" t="s">
        <v>10</v>
      </c>
    </row>
    <row r="3" spans="2:17" ht="15.75" customHeight="1" x14ac:dyDescent="0.25">
      <c r="B3" s="20"/>
      <c r="C3" s="22"/>
      <c r="D3" s="22"/>
      <c r="E3" s="21"/>
      <c r="F3" s="21"/>
      <c r="G3" s="21"/>
      <c r="H3" s="19"/>
      <c r="I3" s="19"/>
      <c r="J3" s="19"/>
      <c r="K3" s="5" t="s">
        <v>2</v>
      </c>
      <c r="L3" s="5" t="s">
        <v>2</v>
      </c>
      <c r="M3" s="5" t="s">
        <v>3</v>
      </c>
      <c r="N3" s="5" t="s">
        <v>4</v>
      </c>
      <c r="O3" s="7"/>
    </row>
    <row r="4" spans="2:17" ht="40.5" x14ac:dyDescent="0.25">
      <c r="B4" s="9">
        <v>1</v>
      </c>
      <c r="C4" s="12" t="s">
        <v>19</v>
      </c>
      <c r="D4" s="12" t="s">
        <v>17</v>
      </c>
      <c r="E4" s="14" t="s">
        <v>20</v>
      </c>
      <c r="F4" s="15">
        <v>1</v>
      </c>
      <c r="G4" s="15" t="s">
        <v>18</v>
      </c>
      <c r="H4" s="12">
        <v>599990</v>
      </c>
      <c r="I4" s="12">
        <v>615560</v>
      </c>
      <c r="J4" s="12">
        <v>653000</v>
      </c>
      <c r="K4" s="12">
        <f>(H4+I4+J4)/3</f>
        <v>622850</v>
      </c>
      <c r="L4" s="12">
        <f t="shared" ref="L4" si="0">MIN(H4:J4)</f>
        <v>599990</v>
      </c>
      <c r="M4" s="10">
        <f>STDEV(H4:J4)</f>
        <v>27246.524549013586</v>
      </c>
      <c r="N4" s="10">
        <f>SUM(M4/K4*100)</f>
        <v>4.3744921809446229</v>
      </c>
      <c r="O4" s="11">
        <f t="shared" ref="O4" si="1">L4*F4</f>
        <v>599990</v>
      </c>
    </row>
    <row r="5" spans="2:17" ht="22.5" customHeight="1" x14ac:dyDescent="0.25">
      <c r="B5" s="23" t="s">
        <v>24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8">
        <f>SUM(O4:O4)</f>
        <v>599990</v>
      </c>
      <c r="Q5" s="13"/>
    </row>
    <row r="6" spans="2:17" ht="23.25" customHeight="1" x14ac:dyDescent="0.25"/>
    <row r="7" spans="2:17" ht="15" customHeight="1" x14ac:dyDescent="0.25">
      <c r="C7" s="17" t="s">
        <v>7</v>
      </c>
      <c r="D7" s="17"/>
      <c r="E7" s="17"/>
      <c r="G7" s="17" t="s">
        <v>8</v>
      </c>
      <c r="H7" s="17"/>
      <c r="I7" s="17"/>
      <c r="J7" s="17"/>
    </row>
    <row r="8" spans="2:17" ht="83.25" customHeight="1" x14ac:dyDescent="0.25"/>
    <row r="9" spans="2:17" x14ac:dyDescent="0.25">
      <c r="J9" s="13"/>
    </row>
    <row r="10" spans="2:17" x14ac:dyDescent="0.25">
      <c r="J10" s="13"/>
    </row>
    <row r="11" spans="2:17" x14ac:dyDescent="0.25">
      <c r="J11" s="13"/>
    </row>
    <row r="12" spans="2:17" x14ac:dyDescent="0.25">
      <c r="J12" s="13"/>
    </row>
    <row r="13" spans="2:17" x14ac:dyDescent="0.25">
      <c r="J13" s="13"/>
    </row>
    <row r="14" spans="2:17" x14ac:dyDescent="0.25">
      <c r="J14" s="13"/>
    </row>
    <row r="15" spans="2:17" x14ac:dyDescent="0.25">
      <c r="J15" s="13"/>
    </row>
    <row r="16" spans="2:17" x14ac:dyDescent="0.25">
      <c r="J16" s="13"/>
    </row>
    <row r="17" spans="8:10" x14ac:dyDescent="0.25">
      <c r="J17" s="13"/>
    </row>
    <row r="19" spans="8:10" x14ac:dyDescent="0.25">
      <c r="H19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F5:J1048576 B6:B1048576 C6:E6 C8:E1048576 C7:D7 B2:D5" name="Диапазон3"/>
    <protectedRange sqref="E2:G4" name="Диапазон3_4"/>
    <protectedRange sqref="B1:J1" name="Диапазон3_5"/>
    <protectedRange sqref="K4:L4" name="Диапазон3_3"/>
    <protectedRange sqref="H2:J4" name="Диапазон3_4_1_2"/>
  </protectedRanges>
  <mergeCells count="13">
    <mergeCell ref="B1:O1"/>
    <mergeCell ref="G7:J7"/>
    <mergeCell ref="I2:I3"/>
    <mergeCell ref="B2:B3"/>
    <mergeCell ref="E2:E3"/>
    <mergeCell ref="F2:F3"/>
    <mergeCell ref="H2:H3"/>
    <mergeCell ref="G2:G3"/>
    <mergeCell ref="J2:J3"/>
    <mergeCell ref="C2:C3"/>
    <mergeCell ref="D2:D3"/>
    <mergeCell ref="B5:N5"/>
    <mergeCell ref="C7:E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Коэф. вар.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Ершова Наталья Александровна</cp:lastModifiedBy>
  <cp:lastPrinted>2026-05-13T08:01:18Z</cp:lastPrinted>
  <dcterms:created xsi:type="dcterms:W3CDTF">2016-05-24T08:50:49Z</dcterms:created>
  <dcterms:modified xsi:type="dcterms:W3CDTF">2026-05-14T11:00:05Z</dcterms:modified>
</cp:coreProperties>
</file>