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НМЦК факт (2)" sheetId="11" r:id="rId1"/>
  </sheets>
  <definedNames>
    <definedName name="_xlnm.Print_Area" localSheetId="0">'НМЦК факт (2)'!$A$1:$L$23</definedName>
  </definedNames>
  <calcPr calcId="125725"/>
</workbook>
</file>

<file path=xl/calcChain.xml><?xml version="1.0" encoding="utf-8"?>
<calcChain xmlns="http://schemas.openxmlformats.org/spreadsheetml/2006/main">
  <c r="E16" i="11"/>
  <c r="J16"/>
  <c r="I16"/>
</calcChain>
</file>

<file path=xl/sharedStrings.xml><?xml version="1.0" encoding="utf-8"?>
<sst xmlns="http://schemas.openxmlformats.org/spreadsheetml/2006/main" count="34" uniqueCount="32">
  <si>
    <t>Начальная (максимальная) цена контракта вычисляется по формуле:</t>
  </si>
  <si>
    <t>V</t>
  </si>
  <si>
    <t>n</t>
  </si>
  <si>
    <r>
      <t>i= 1</t>
    </r>
    <r>
      <rPr>
        <vertAlign val="superscript"/>
        <sz val="10"/>
        <rFont val="Times New Roman"/>
        <family val="1"/>
        <charset val="204"/>
      </rPr>
      <t>Цi</t>
    </r>
  </si>
  <si>
    <t xml:space="preserve">v - количество (объем) закупаемого товара (работы, услуги); </t>
  </si>
  <si>
    <t xml:space="preserve">n - количество значений, используемых в расчете; </t>
  </si>
  <si>
    <t xml:space="preserve">i - номер источника ценовой информации; </t>
  </si>
  <si>
    <t>цi - цена единицы товара, работы, услуги, представленная в источнике с номером i</t>
  </si>
  <si>
    <t>ФКУ ИК-28 ГУФСИН России по Пермскому краю</t>
  </si>
  <si>
    <t>Условия контракта</t>
  </si>
  <si>
    <t>НМЦК рын.</t>
  </si>
  <si>
    <t>Наименование предмета контракта</t>
  </si>
  <si>
    <t>Количество (объем)</t>
  </si>
  <si>
    <t>коэффициент вариации</t>
  </si>
  <si>
    <t>, где</t>
  </si>
  <si>
    <t>руководитель контрактной службы</t>
  </si>
  <si>
    <t>Среднеквадратическое отклонение</t>
  </si>
  <si>
    <t>№ п/п</t>
  </si>
  <si>
    <t xml:space="preserve">В соответствии со статьей 22 п.6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определена Методом сопоставимых рыночных цен (анализа рынка). (Приказ Минэкономразвития России от 02.10.2013 № 567) </t>
  </si>
  <si>
    <t>Ед. изм.</t>
  </si>
  <si>
    <r>
      <t>НМЦК</t>
    </r>
    <r>
      <rPr>
        <vertAlign val="superscript"/>
        <sz val="10"/>
        <rFont val="Times New Roman"/>
        <family val="1"/>
        <charset val="204"/>
      </rPr>
      <t>рын</t>
    </r>
    <r>
      <rPr>
        <sz val="10"/>
        <rFont val="Times New Roman"/>
        <family val="1"/>
        <charset val="204"/>
      </rPr>
      <t>=</t>
    </r>
  </si>
  <si>
    <t>средняя цена в месяц</t>
  </si>
  <si>
    <t xml:space="preserve">                                                                                           ОБОСНОВАНИЕ ЦЕНЫ КОНТРАКТА                                                                                   </t>
  </si>
  <si>
    <t>усл.ед.</t>
  </si>
  <si>
    <t xml:space="preserve"> </t>
  </si>
  <si>
    <t>Начальник котельной</t>
  </si>
  <si>
    <t>Страхование сети газопотребления</t>
  </si>
  <si>
    <t>При использовании метода сопоставимых рыночных цен (анализа рынка) в результате направления запросов о предоставлении ценовой информации, целесообразнее заключить Контракт с Поставщиком №1 на сумму 7500 (семь тысяч пятьсот) рублей 00 копеек.</t>
  </si>
  <si>
    <t>1 поставщик вх. № 498Э от 03.08.2026</t>
  </si>
  <si>
    <t>2 поставщик вх. № 499Э от 03.08.2026</t>
  </si>
  <si>
    <t xml:space="preserve">3 поставщик вх. № 500Э от 03.08.2026  </t>
  </si>
  <si>
    <t>А.Э.Чемодурова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</si>
</sst>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"/>
      <family val="2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8" xfId="0" applyFont="1" applyFill="1" applyBorder="1" applyAlignment="1">
      <alignment horizontal="center" vertical="center"/>
    </xf>
    <xf numFmtId="0" fontId="1" fillId="0" borderId="0" xfId="0" applyFont="1"/>
    <xf numFmtId="0" fontId="4" fillId="0" borderId="0" xfId="0" applyFont="1" applyAlignment="1"/>
    <xf numFmtId="0" fontId="1" fillId="0" borderId="0" xfId="0" applyFont="1" applyAlignment="1"/>
    <xf numFmtId="0" fontId="1" fillId="0" borderId="8" xfId="0" applyFont="1" applyBorder="1" applyAlignment="1"/>
    <xf numFmtId="0" fontId="1" fillId="0" borderId="8" xfId="0" applyFont="1" applyBorder="1" applyAlignment="1">
      <alignment horizontal="center"/>
    </xf>
    <xf numFmtId="0" fontId="1" fillId="0" borderId="0" xfId="0" applyFont="1" applyFill="1" applyAlignment="1">
      <alignment vertical="center"/>
    </xf>
    <xf numFmtId="0" fontId="1" fillId="0" borderId="8" xfId="0" applyFont="1" applyFill="1" applyBorder="1" applyAlignment="1">
      <alignment horizontal="center" vertical="center" wrapText="1"/>
    </xf>
    <xf numFmtId="0" fontId="7" fillId="0" borderId="0" xfId="0" applyFont="1"/>
    <xf numFmtId="0" fontId="1" fillId="0" borderId="0" xfId="0" applyFont="1" applyFill="1" applyBorder="1"/>
    <xf numFmtId="0" fontId="1" fillId="0" borderId="8" xfId="0" applyFont="1" applyFill="1" applyBorder="1" applyAlignment="1"/>
    <xf numFmtId="0" fontId="6" fillId="0" borderId="8" xfId="0" applyFont="1" applyFill="1" applyBorder="1"/>
    <xf numFmtId="0" fontId="1" fillId="0" borderId="0" xfId="0" applyFont="1" applyFill="1" applyAlignment="1"/>
    <xf numFmtId="0" fontId="7" fillId="0" borderId="0" xfId="0" applyFont="1" applyFill="1"/>
    <xf numFmtId="0" fontId="1" fillId="0" borderId="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1" fillId="0" borderId="2" xfId="0" applyFont="1" applyFill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 wrapText="1"/>
    </xf>
    <xf numFmtId="0" fontId="6" fillId="0" borderId="0" xfId="0" applyFont="1"/>
    <xf numFmtId="0" fontId="6" fillId="0" borderId="8" xfId="0" applyFont="1" applyBorder="1"/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left"/>
    </xf>
    <xf numFmtId="2" fontId="8" fillId="0" borderId="8" xfId="0" applyNumberFormat="1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0" fillId="0" borderId="7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0" fontId="8" fillId="0" borderId="8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3" xfId="0" applyFont="1" applyFill="1" applyBorder="1" applyAlignment="1">
      <alignment horizontal="center" vertical="top"/>
    </xf>
    <xf numFmtId="0" fontId="1" fillId="0" borderId="4" xfId="0" applyFont="1" applyFill="1" applyBorder="1" applyAlignment="1"/>
    <xf numFmtId="0" fontId="1" fillId="0" borderId="2" xfId="0" applyFont="1" applyFill="1" applyBorder="1" applyAlignment="1"/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tabSelected="1" view="pageBreakPreview" zoomScale="130" zoomScaleNormal="100" zoomScaleSheetLayoutView="130" zoomScalePageLayoutView="69" workbookViewId="0">
      <selection activeCell="F21" sqref="F21:G21"/>
    </sheetView>
  </sheetViews>
  <sheetFormatPr defaultColWidth="9.140625" defaultRowHeight="24.75" customHeight="1"/>
  <cols>
    <col min="1" max="1" width="9.5703125" style="12" customWidth="1"/>
    <col min="2" max="2" width="32.28515625" style="12" customWidth="1"/>
    <col min="3" max="3" width="7" style="12" customWidth="1"/>
    <col min="4" max="4" width="8.5703125" style="12" customWidth="1"/>
    <col min="5" max="5" width="10.85546875" style="12" customWidth="1"/>
    <col min="6" max="6" width="12" style="12" customWidth="1"/>
    <col min="7" max="7" width="12.140625" style="12" customWidth="1"/>
    <col min="8" max="8" width="11.85546875" style="12" customWidth="1"/>
    <col min="9" max="9" width="12.28515625" style="12" customWidth="1"/>
    <col min="10" max="10" width="10" style="12" customWidth="1"/>
    <col min="11" max="11" width="11.7109375" style="12" customWidth="1"/>
    <col min="12" max="16384" width="9.140625" style="12"/>
  </cols>
  <sheetData>
    <row r="1" spans="1:11" ht="0.75" customHeight="1">
      <c r="G1" s="37"/>
      <c r="H1" s="37"/>
      <c r="I1" s="37"/>
      <c r="J1" s="37"/>
      <c r="K1" s="37"/>
    </row>
    <row r="2" spans="1:11" ht="18.600000000000001" customHeight="1">
      <c r="A2" s="38" t="s">
        <v>22</v>
      </c>
      <c r="B2" s="38"/>
      <c r="C2" s="38"/>
      <c r="D2" s="38"/>
      <c r="E2" s="38"/>
      <c r="F2" s="38"/>
      <c r="G2" s="38"/>
      <c r="H2" s="38"/>
      <c r="I2" s="7"/>
      <c r="J2" s="23"/>
      <c r="K2" s="24"/>
    </row>
    <row r="3" spans="1:11" ht="41.25" customHeight="1">
      <c r="A3" s="39" t="s">
        <v>18</v>
      </c>
      <c r="B3" s="39"/>
      <c r="C3" s="39"/>
      <c r="D3" s="39"/>
      <c r="E3" s="39"/>
      <c r="F3" s="39"/>
      <c r="G3" s="39"/>
      <c r="H3" s="39"/>
      <c r="I3" s="39"/>
      <c r="J3" s="39"/>
      <c r="K3" s="24"/>
    </row>
    <row r="4" spans="1:11" ht="16.5" customHeight="1">
      <c r="A4" s="36" t="s">
        <v>0</v>
      </c>
      <c r="B4" s="36"/>
      <c r="C4" s="36"/>
      <c r="D4" s="36"/>
      <c r="E4" s="36"/>
      <c r="F4" s="36"/>
      <c r="G4" s="36"/>
      <c r="H4" s="36"/>
      <c r="I4" s="7"/>
      <c r="J4" s="23"/>
      <c r="K4" s="24"/>
    </row>
    <row r="5" spans="1:11" ht="13.5" customHeight="1" thickBot="1">
      <c r="A5" s="40" t="s">
        <v>20</v>
      </c>
      <c r="B5" s="1" t="s">
        <v>1</v>
      </c>
      <c r="C5" s="7" t="s">
        <v>2</v>
      </c>
      <c r="D5" s="7"/>
      <c r="E5" s="7"/>
      <c r="F5" s="7"/>
      <c r="G5" s="7"/>
      <c r="H5" s="7"/>
      <c r="I5" s="7"/>
      <c r="J5" s="23"/>
      <c r="K5" s="24"/>
    </row>
    <row r="6" spans="1:11" ht="15" customHeight="1">
      <c r="A6" s="40"/>
      <c r="B6" s="2" t="s">
        <v>2</v>
      </c>
      <c r="C6" s="3" t="s">
        <v>3</v>
      </c>
      <c r="D6" s="7" t="s">
        <v>14</v>
      </c>
      <c r="E6" s="7"/>
      <c r="F6" s="7"/>
      <c r="G6" s="7"/>
      <c r="H6" s="7"/>
      <c r="I6" s="7"/>
      <c r="J6" s="23"/>
      <c r="K6" s="24"/>
    </row>
    <row r="7" spans="1:11" ht="16.5" customHeight="1">
      <c r="A7" s="36" t="s">
        <v>4</v>
      </c>
      <c r="B7" s="36"/>
      <c r="C7" s="36"/>
      <c r="D7" s="36"/>
      <c r="E7" s="36"/>
      <c r="F7" s="36"/>
      <c r="G7" s="36"/>
      <c r="H7" s="36"/>
      <c r="I7" s="7"/>
      <c r="J7" s="23"/>
      <c r="K7" s="24"/>
    </row>
    <row r="8" spans="1:11" ht="16.5" customHeight="1">
      <c r="A8" s="36" t="s">
        <v>5</v>
      </c>
      <c r="B8" s="36"/>
      <c r="C8" s="36"/>
      <c r="D8" s="36"/>
      <c r="E8" s="36"/>
      <c r="F8" s="36"/>
      <c r="G8" s="36"/>
      <c r="H8" s="36"/>
      <c r="I8" s="7"/>
      <c r="J8" s="23"/>
      <c r="K8" s="24"/>
    </row>
    <row r="9" spans="1:11" ht="16.5" customHeight="1">
      <c r="A9" s="36" t="s">
        <v>6</v>
      </c>
      <c r="B9" s="36"/>
      <c r="C9" s="36"/>
      <c r="D9" s="36"/>
      <c r="E9" s="36"/>
      <c r="F9" s="36"/>
      <c r="G9" s="36"/>
      <c r="H9" s="36"/>
      <c r="I9" s="7"/>
      <c r="J9" s="7"/>
      <c r="K9" s="24"/>
    </row>
    <row r="10" spans="1:11" ht="15.75" customHeight="1">
      <c r="A10" s="36" t="s">
        <v>7</v>
      </c>
      <c r="B10" s="36"/>
      <c r="C10" s="36"/>
      <c r="D10" s="36"/>
      <c r="E10" s="36"/>
      <c r="F10" s="36"/>
      <c r="G10" s="36"/>
      <c r="H10" s="36"/>
      <c r="I10" s="7"/>
      <c r="J10" s="7"/>
      <c r="K10" s="24"/>
    </row>
    <row r="11" spans="1:11" ht="14.25" customHeight="1">
      <c r="A11" s="21"/>
      <c r="B11" s="41" t="s">
        <v>8</v>
      </c>
      <c r="C11" s="42"/>
      <c r="D11" s="42"/>
      <c r="E11" s="42"/>
      <c r="F11" s="42"/>
      <c r="G11" s="42"/>
      <c r="H11" s="42"/>
      <c r="I11" s="43"/>
      <c r="J11" s="8"/>
      <c r="K11" s="25"/>
    </row>
    <row r="12" spans="1:11" ht="18.75" customHeight="1">
      <c r="A12" s="44" t="s">
        <v>9</v>
      </c>
      <c r="B12" s="45"/>
      <c r="C12" s="45"/>
      <c r="D12" s="45"/>
      <c r="E12" s="45"/>
      <c r="F12" s="45"/>
      <c r="G12" s="45"/>
      <c r="H12" s="46"/>
      <c r="I12" s="47" t="s">
        <v>10</v>
      </c>
      <c r="J12" s="50" t="s">
        <v>16</v>
      </c>
      <c r="K12" s="50" t="s">
        <v>13</v>
      </c>
    </row>
    <row r="13" spans="1:11" ht="24.75" customHeight="1">
      <c r="A13" s="47" t="s">
        <v>17</v>
      </c>
      <c r="B13" s="47" t="s">
        <v>11</v>
      </c>
      <c r="C13" s="47" t="s">
        <v>19</v>
      </c>
      <c r="D13" s="47" t="s">
        <v>12</v>
      </c>
      <c r="E13" s="53" t="s">
        <v>21</v>
      </c>
      <c r="F13" s="53" t="s">
        <v>28</v>
      </c>
      <c r="G13" s="53" t="s">
        <v>29</v>
      </c>
      <c r="H13" s="53" t="s">
        <v>30</v>
      </c>
      <c r="I13" s="48"/>
      <c r="J13" s="51"/>
      <c r="K13" s="51"/>
    </row>
    <row r="14" spans="1:11" ht="36" customHeight="1">
      <c r="A14" s="49"/>
      <c r="B14" s="49"/>
      <c r="C14" s="49"/>
      <c r="D14" s="49"/>
      <c r="E14" s="49"/>
      <c r="F14" s="54"/>
      <c r="G14" s="54"/>
      <c r="H14" s="54"/>
      <c r="I14" s="49"/>
      <c r="J14" s="52"/>
      <c r="K14" s="52"/>
    </row>
    <row r="15" spans="1:11" ht="16.5" customHeight="1">
      <c r="A15" s="4">
        <v>1</v>
      </c>
      <c r="B15" s="4">
        <v>2</v>
      </c>
      <c r="C15" s="4">
        <v>3</v>
      </c>
      <c r="D15" s="4">
        <v>4</v>
      </c>
      <c r="E15" s="4">
        <v>5</v>
      </c>
      <c r="F15" s="4">
        <v>6</v>
      </c>
      <c r="G15" s="4">
        <v>7</v>
      </c>
      <c r="H15" s="4">
        <v>8</v>
      </c>
      <c r="I15" s="4">
        <v>9</v>
      </c>
      <c r="J15" s="9">
        <v>10</v>
      </c>
      <c r="K15" s="9">
        <v>11</v>
      </c>
    </row>
    <row r="16" spans="1:11" ht="30" customHeight="1">
      <c r="A16" s="18">
        <v>1</v>
      </c>
      <c r="B16" s="32" t="s">
        <v>26</v>
      </c>
      <c r="C16" s="30" t="s">
        <v>23</v>
      </c>
      <c r="D16" s="31">
        <v>1</v>
      </c>
      <c r="E16" s="28">
        <f>AVERAGE(F16+G16+H16)/3</f>
        <v>9000</v>
      </c>
      <c r="F16" s="28">
        <v>7500</v>
      </c>
      <c r="G16" s="28">
        <v>8250</v>
      </c>
      <c r="H16" s="28">
        <v>11250</v>
      </c>
      <c r="I16" s="28">
        <f>SUM(E16*D16)</f>
        <v>9000</v>
      </c>
      <c r="J16" s="29">
        <f>STDEV(F16,G16,H16)</f>
        <v>1984.3134832984429</v>
      </c>
      <c r="K16" s="35">
        <v>0.2205</v>
      </c>
    </row>
    <row r="17" spans="1:12" ht="13.9" customHeight="1">
      <c r="A17" s="4"/>
      <c r="B17" s="19"/>
      <c r="C17" s="11" t="s">
        <v>10</v>
      </c>
      <c r="D17" s="4"/>
      <c r="E17" s="4"/>
      <c r="F17" s="28">
        <v>7500</v>
      </c>
      <c r="G17" s="28">
        <v>8250</v>
      </c>
      <c r="H17" s="28">
        <v>11250</v>
      </c>
      <c r="I17" s="28"/>
      <c r="J17" s="14"/>
      <c r="K17" s="15"/>
    </row>
    <row r="18" spans="1:12" ht="7.5" customHeight="1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</row>
    <row r="19" spans="1:12" ht="0.6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7"/>
    </row>
    <row r="20" spans="1:12" s="5" customFormat="1" ht="41.25" customHeight="1">
      <c r="A20" s="56" t="s">
        <v>27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</row>
    <row r="21" spans="1:12" s="5" customFormat="1" ht="15.75" customHeight="1">
      <c r="B21" s="34" t="s">
        <v>25</v>
      </c>
      <c r="C21" s="33"/>
      <c r="E21" s="33"/>
      <c r="F21" s="37"/>
      <c r="G21" s="37"/>
      <c r="I21" s="5" t="s">
        <v>31</v>
      </c>
    </row>
    <row r="22" spans="1:12" s="5" customFormat="1" ht="15.75" hidden="1" customHeight="1">
      <c r="A22" s="5" t="s">
        <v>15</v>
      </c>
      <c r="B22" s="22"/>
      <c r="C22" s="22"/>
      <c r="E22" s="22"/>
      <c r="F22" s="20"/>
      <c r="G22" s="20"/>
    </row>
    <row r="23" spans="1:12" ht="25.5" customHeight="1">
      <c r="A23" s="27"/>
      <c r="B23" s="27"/>
      <c r="C23" s="10"/>
      <c r="D23" s="10"/>
      <c r="E23" s="10" t="s">
        <v>24</v>
      </c>
      <c r="F23" s="26"/>
      <c r="G23" s="26"/>
      <c r="H23" s="5"/>
      <c r="I23" s="5"/>
      <c r="J23" s="5"/>
      <c r="K23" s="5"/>
    </row>
    <row r="24" spans="1:12" ht="15" customHeight="1">
      <c r="A24" s="13"/>
      <c r="B24" s="6"/>
      <c r="C24" s="6"/>
      <c r="D24" s="6"/>
      <c r="E24" s="6"/>
      <c r="F24" s="37"/>
      <c r="G24" s="37"/>
      <c r="H24" s="10"/>
      <c r="I24" s="10"/>
      <c r="J24" s="7"/>
    </row>
    <row r="25" spans="1:12" ht="14.25" customHeight="1">
      <c r="H25" s="6"/>
      <c r="I25" s="6"/>
      <c r="J25" s="6"/>
    </row>
  </sheetData>
  <mergeCells count="26">
    <mergeCell ref="F24:G24"/>
    <mergeCell ref="J12:J14"/>
    <mergeCell ref="K12:K14"/>
    <mergeCell ref="A13:A14"/>
    <mergeCell ref="B13:B14"/>
    <mergeCell ref="C13:C14"/>
    <mergeCell ref="D13:D14"/>
    <mergeCell ref="E13:E14"/>
    <mergeCell ref="F13:F14"/>
    <mergeCell ref="G13:G14"/>
    <mergeCell ref="H13:H14"/>
    <mergeCell ref="A18:K18"/>
    <mergeCell ref="A20:L20"/>
    <mergeCell ref="F21:G21"/>
    <mergeCell ref="A8:H8"/>
    <mergeCell ref="A9:H9"/>
    <mergeCell ref="A10:H10"/>
    <mergeCell ref="B11:I11"/>
    <mergeCell ref="A12:H12"/>
    <mergeCell ref="I12:I14"/>
    <mergeCell ref="A7:H7"/>
    <mergeCell ref="G1:K1"/>
    <mergeCell ref="A2:H2"/>
    <mergeCell ref="A3:J3"/>
    <mergeCell ref="A4:H4"/>
    <mergeCell ref="A5:A6"/>
  </mergeCells>
  <pageMargins left="0.39370078740157483" right="0" top="0" bottom="0" header="0.31496062992125984" footer="0.31496062992125984"/>
  <pageSetup paperSize="9" scale="8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факт (2)</vt:lpstr>
      <vt:lpstr>'НМЦК факт (2)'!Область_печати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2026-08-25T09:10:38Z</dcterms:modified>
</cp:coreProperties>
</file>