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99F5BF80-1411-4506-BAEF-79054ED3C39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4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J9" i="5"/>
  <c r="K9" i="5"/>
  <c r="N9" i="5"/>
  <c r="O9" i="5" s="1"/>
  <c r="O12" i="5" l="1"/>
</calcChain>
</file>

<file path=xl/sharedStrings.xml><?xml version="1.0" encoding="utf-8"?>
<sst xmlns="http://schemas.openxmlformats.org/spreadsheetml/2006/main" count="29" uniqueCount="29">
  <si>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</si>
  <si>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</si>
  <si>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</si>
  <si>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</si>
  <si>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</si>
  <si>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</si>
  <si>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</si>
  <si>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</si>
  <si>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</si>
  <si>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Итого:</t>
  </si>
  <si>
    <t>№ ПП</t>
  </si>
  <si>
    <t>НМЦ контракта:</t>
  </si>
  <si>
    <t>(сумма прописью)</t>
  </si>
  <si>
    <t>Работник контрактной службы:</t>
  </si>
  <si>
    <t>подпись</t>
  </si>
  <si>
    <t>(Ф.И.О.)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</si>
  <si>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</si>
  <si>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</si>
  <si>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</si>
  <si>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</si>
  <si>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 xml:space="preserve"> </t>
  </si>
  <si>
    <t>Выполнение  погрузочно-разгрузочных работ</t>
  </si>
  <si>
    <t>52.23.19.114</t>
  </si>
  <si>
    <t xml:space="preserve">Ценовое предложение Исполнитель № 1 коммерческое предложение от 26.03.2026 </t>
  </si>
  <si>
    <t>Ценовое предложение Исполнитель № 2 Коммерческое предложение б/н от 26.03.2026</t>
  </si>
  <si>
    <t xml:space="preserve">Ценовое предложение Исполнитель № 3 коммерческое предложение от 25.03.2026 </t>
  </si>
  <si>
    <t>час</t>
  </si>
  <si>
    <t>13600 (Тринадцать тысяч шестьсот) руб.</t>
  </si>
  <si>
    <t xml:space="preserve">Погрузочно-разгрузочные
работы автокраном грузоподъемностью не менее 10500 кг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</si>
</sst>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&quot;р.&quot;"/>
    <numFmt numFmtId="165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67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1" applyNumberFormat="1" applyFont="1" applyAlignment="1">
      <alignment wrapText="1"/>
    </xf>
    <xf numFmtId="0" fontId="6" fillId="0" borderId="0" xfId="0" applyFont="1"/>
    <xf numFmtId="0" fontId="0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4" fontId="13" fillId="0" borderId="1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2" fontId="8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wrapText="1"/>
    </xf>
    <xf numFmtId="165" fontId="16" fillId="0" borderId="0" xfId="0" applyNumberFormat="1" applyFont="1" applyBorder="1" applyAlignment="1">
      <alignment wrapText="1"/>
    </xf>
    <xf numFmtId="0" fontId="6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165" fontId="16" fillId="0" borderId="0" xfId="0" applyNumberFormat="1" applyFont="1" applyAlignment="1">
      <alignment horizontal="center" wrapText="1"/>
    </xf>
    <xf numFmtId="4" fontId="12" fillId="0" borderId="1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164" fontId="3" fillId="0" borderId="0" xfId="0" applyNumberFormat="1" applyFont="1" applyFill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zoomScaleNormal="100" workbookViewId="0">
      <selection activeCell="B9" sqref="B9"/>
    </sheetView>
  </sheetViews>
  <sheetFormatPr defaultRowHeight="15" x14ac:dyDescent="0.25"/>
  <cols>
    <col min="1" max="1" width="4.140625" customWidth="1"/>
    <col min="2" max="2" width="24.140625" customWidth="1"/>
    <col min="3" max="3" width="13.140625" customWidth="1"/>
    <col min="4" max="4" width="13.28515625" customWidth="1"/>
    <col min="5" max="5" width="13.140625" customWidth="1"/>
    <col min="6" max="6" width="12.85546875" customWidth="1"/>
    <col min="7" max="7" width="2.7109375" customWidth="1"/>
    <col min="8" max="8" width="2.85546875" customWidth="1"/>
    <col min="9" max="9" width="10.28515625" customWidth="1"/>
    <col min="10" max="10" width="9.7109375" customWidth="1"/>
    <col min="12" max="12" width="8.140625" customWidth="1"/>
    <col min="14" max="14" width="10.42578125" customWidth="1"/>
    <col min="15" max="15" width="13" customWidth="1"/>
  </cols>
  <sheetData>
    <row r="1" spans="1:15" ht="16.5" customHeight="1" x14ac:dyDescent="0.25">
      <c r="A1" s="1"/>
      <c r="B1" s="57" t="s">
        <v>17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2"/>
    </row>
    <row r="2" spans="1:15" s="28" customFormat="1" ht="34.5" customHeight="1" x14ac:dyDescent="0.25">
      <c r="A2" s="31"/>
      <c r="B2" s="58" t="s">
        <v>21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5" customHeight="1" x14ac:dyDescent="0.25">
      <c r="A3" s="17"/>
      <c r="B3" s="66" t="s">
        <v>16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0.5" customHeight="1" x14ac:dyDescent="0.25">
      <c r="A4" s="1"/>
      <c r="B4" s="1"/>
      <c r="C4" s="1"/>
      <c r="D4" s="1"/>
      <c r="E4" s="2"/>
      <c r="F4" s="2"/>
      <c r="G4" s="2"/>
      <c r="H4" s="2"/>
      <c r="I4" s="2"/>
      <c r="J4" s="4"/>
      <c r="K4" s="5"/>
      <c r="L4" s="4"/>
      <c r="M4" s="2"/>
      <c r="N4" s="3"/>
      <c r="O4" s="2"/>
    </row>
    <row r="5" spans="1:15" ht="12.75" customHeight="1" x14ac:dyDescent="0.25">
      <c r="A5" s="60" t="s">
        <v>10</v>
      </c>
      <c r="B5" s="60" t="s">
        <v>0</v>
      </c>
      <c r="C5" s="63" t="s">
        <v>19</v>
      </c>
      <c r="D5" s="60" t="s">
        <v>1</v>
      </c>
      <c r="E5" s="60"/>
      <c r="F5" s="60"/>
      <c r="G5" s="60"/>
      <c r="H5" s="60"/>
      <c r="I5" s="60" t="s">
        <v>2</v>
      </c>
      <c r="J5" s="61" t="s">
        <v>3</v>
      </c>
      <c r="K5" s="61" t="s">
        <v>4</v>
      </c>
      <c r="L5" s="60" t="s">
        <v>5</v>
      </c>
      <c r="M5" s="60" t="s">
        <v>6</v>
      </c>
      <c r="N5" s="60" t="s">
        <v>18</v>
      </c>
      <c r="O5" s="62" t="s">
        <v>7</v>
      </c>
    </row>
    <row r="6" spans="1:15" ht="78" customHeight="1" x14ac:dyDescent="0.25">
      <c r="A6" s="60"/>
      <c r="B6" s="60"/>
      <c r="C6" s="64"/>
      <c r="D6" s="35" t="s">
        <v>23</v>
      </c>
      <c r="E6" s="35" t="s">
        <v>24</v>
      </c>
      <c r="F6" s="35" t="s">
        <v>25</v>
      </c>
      <c r="G6" s="18">
        <v>4</v>
      </c>
      <c r="H6" s="18">
        <v>5</v>
      </c>
      <c r="I6" s="60"/>
      <c r="J6" s="61"/>
      <c r="K6" s="61"/>
      <c r="L6" s="60"/>
      <c r="M6" s="60"/>
      <c r="N6" s="60"/>
      <c r="O6" s="62"/>
    </row>
    <row r="7" spans="1:15" ht="16.5" customHeight="1" x14ac:dyDescent="0.25">
      <c r="A7" s="60"/>
      <c r="B7" s="60"/>
      <c r="C7" s="65"/>
      <c r="D7" s="60" t="s">
        <v>8</v>
      </c>
      <c r="E7" s="60"/>
      <c r="F7" s="60"/>
      <c r="G7" s="60"/>
      <c r="H7" s="60"/>
      <c r="I7" s="60"/>
      <c r="J7" s="61"/>
      <c r="K7" s="61"/>
      <c r="L7" s="60"/>
      <c r="M7" s="60"/>
      <c r="N7" s="60"/>
      <c r="O7" s="62"/>
    </row>
    <row r="8" spans="1:15" ht="12.75" customHeight="1" x14ac:dyDescent="0.25">
      <c r="A8" s="20">
        <v>1</v>
      </c>
      <c r="B8" s="6">
        <v>2</v>
      </c>
      <c r="C8" s="21">
        <v>3</v>
      </c>
      <c r="D8" s="32">
        <v>4</v>
      </c>
      <c r="E8" s="32">
        <v>5</v>
      </c>
      <c r="F8" s="32">
        <v>6</v>
      </c>
      <c r="G8" s="32"/>
      <c r="H8" s="32"/>
      <c r="I8" s="6">
        <v>7</v>
      </c>
      <c r="J8" s="7">
        <v>8</v>
      </c>
      <c r="K8" s="7">
        <v>9</v>
      </c>
      <c r="L8" s="6">
        <v>10</v>
      </c>
      <c r="M8" s="6">
        <v>11</v>
      </c>
      <c r="N8" s="6">
        <v>12</v>
      </c>
      <c r="O8" s="8">
        <v>13</v>
      </c>
    </row>
    <row r="9" spans="1:15" s="40" customFormat="1" ht="80.25" customHeight="1" x14ac:dyDescent="0.2">
      <c r="A9" s="38">
        <v>1</v>
      </c>
      <c r="B9" s="46" t="s">
        <v>28</v>
      </c>
      <c r="C9" s="45" t="s">
        <v>22</v>
      </c>
      <c r="D9" s="41">
        <v>3500</v>
      </c>
      <c r="E9" s="41">
        <v>4500</v>
      </c>
      <c r="F9" s="49">
        <v>3400</v>
      </c>
      <c r="G9" s="37"/>
      <c r="H9" s="19"/>
      <c r="I9" s="25">
        <f>IF(ISERROR(AVERAGE(D9:H9)),0,AVERAGE(D9:H9))</f>
        <v>3800</v>
      </c>
      <c r="J9" s="25">
        <f>IF(ISERROR(STDEVA(D9:H9)),0,STDEVA(D9:H9))</f>
        <v>608.27625302982199</v>
      </c>
      <c r="K9" s="26">
        <f>IF(ISERROR(STDEVA(D9:H9)/(SUM(D9:H9)/COUNTIF(D9:H9,"&gt;0"))),0,STDEVA(D9:H9)/(SUM(D9:H9)/COUNTIF(D9:H9,"&gt;0")))</f>
        <v>0.16007269816574263</v>
      </c>
      <c r="L9" s="39" t="s">
        <v>26</v>
      </c>
      <c r="M9" s="39">
        <v>4</v>
      </c>
      <c r="N9" s="27">
        <f>IF(ISERROR(ROUND(AVERAGE(D9:H9),2)),0,ROUND(AVERAGE(D9:H9),2))</f>
        <v>3800</v>
      </c>
      <c r="O9" s="34">
        <f>M9*N9</f>
        <v>15200</v>
      </c>
    </row>
    <row r="10" spans="1:15" s="40" customFormat="1" ht="12.75" x14ac:dyDescent="0.2">
      <c r="A10" s="38"/>
      <c r="B10" s="46"/>
      <c r="C10" s="45"/>
      <c r="D10" s="41"/>
      <c r="E10" s="41"/>
      <c r="F10" s="49"/>
      <c r="G10" s="37"/>
      <c r="H10" s="19"/>
      <c r="I10" s="25"/>
      <c r="J10" s="25"/>
      <c r="K10" s="26"/>
      <c r="L10" s="39"/>
      <c r="M10" s="39"/>
      <c r="N10" s="27"/>
      <c r="O10" s="34"/>
    </row>
    <row r="11" spans="1:15" s="40" customFormat="1" ht="12.75" x14ac:dyDescent="0.2">
      <c r="A11" s="38"/>
      <c r="B11" s="46"/>
      <c r="C11" s="45"/>
      <c r="D11" s="41"/>
      <c r="E11" s="41"/>
      <c r="F11" s="49"/>
      <c r="G11" s="37"/>
      <c r="H11" s="19"/>
      <c r="I11" s="25"/>
      <c r="J11" s="25"/>
      <c r="K11" s="26"/>
      <c r="L11" s="39"/>
      <c r="M11" s="39"/>
      <c r="N11" s="27"/>
      <c r="O11" s="34"/>
    </row>
    <row r="12" spans="1:15" s="40" customFormat="1" ht="12.75" x14ac:dyDescent="0.2">
      <c r="A12" s="9"/>
      <c r="B12" s="24"/>
      <c r="C12" s="24"/>
      <c r="D12" s="47"/>
      <c r="E12" s="44"/>
      <c r="F12" s="43"/>
      <c r="G12" s="9"/>
      <c r="H12" s="9"/>
      <c r="I12" s="10"/>
      <c r="J12" s="9"/>
      <c r="K12" s="11"/>
      <c r="L12" s="9"/>
      <c r="M12" s="12"/>
      <c r="N12" s="13" t="s">
        <v>9</v>
      </c>
      <c r="O12" s="48">
        <f>SUM(O9:O11)</f>
        <v>15200</v>
      </c>
    </row>
    <row r="13" spans="1:15" x14ac:dyDescent="0.25">
      <c r="A13" s="9"/>
      <c r="B13" s="14" t="s">
        <v>11</v>
      </c>
      <c r="C13" s="14"/>
      <c r="D13" s="51"/>
      <c r="E13" s="51"/>
      <c r="F13" s="52" t="s">
        <v>27</v>
      </c>
      <c r="G13" s="52"/>
      <c r="H13" s="52"/>
      <c r="I13" s="52"/>
      <c r="J13" s="52"/>
      <c r="K13" s="52"/>
      <c r="L13" s="52"/>
      <c r="M13" s="52"/>
      <c r="N13" s="52"/>
      <c r="O13" s="52"/>
    </row>
    <row r="14" spans="1:15" x14ac:dyDescent="0.25">
      <c r="A14" s="9"/>
      <c r="B14" s="42"/>
      <c r="C14" s="30"/>
      <c r="D14" s="9"/>
      <c r="E14" s="9"/>
      <c r="F14" s="53" t="s">
        <v>12</v>
      </c>
      <c r="G14" s="53"/>
      <c r="H14" s="53"/>
      <c r="I14" s="53"/>
      <c r="J14" s="53"/>
      <c r="K14" s="53"/>
      <c r="L14" s="53"/>
      <c r="M14" s="53"/>
      <c r="N14" s="53"/>
      <c r="O14" s="15"/>
    </row>
    <row r="15" spans="1:15" ht="11.25" customHeight="1" x14ac:dyDescent="0.25">
      <c r="A15" s="9"/>
      <c r="B15" s="33"/>
      <c r="C15" s="33"/>
      <c r="D15" s="9"/>
      <c r="E15" s="9"/>
      <c r="F15" s="36"/>
      <c r="G15" s="36"/>
      <c r="H15" s="36"/>
      <c r="I15" s="36"/>
      <c r="J15" s="36"/>
      <c r="K15" s="36"/>
      <c r="L15" s="36"/>
      <c r="M15" s="36"/>
      <c r="N15" s="36"/>
      <c r="O15" s="15"/>
    </row>
    <row r="16" spans="1:15" ht="11.25" customHeight="1" x14ac:dyDescent="0.25">
      <c r="A16" s="9"/>
      <c r="B16" s="54" t="s">
        <v>13</v>
      </c>
      <c r="C16" s="54"/>
      <c r="D16" s="54"/>
      <c r="E16" s="54"/>
      <c r="F16" s="55"/>
      <c r="G16" s="55"/>
      <c r="H16" s="55"/>
      <c r="I16" s="10"/>
      <c r="J16" s="56" t="s">
        <v>20</v>
      </c>
      <c r="K16" s="56"/>
      <c r="L16" s="56"/>
      <c r="M16" s="12"/>
      <c r="N16" s="9"/>
      <c r="O16" s="15"/>
    </row>
    <row r="17" spans="1:15" ht="12.75" customHeight="1" x14ac:dyDescent="0.25">
      <c r="A17" s="16"/>
      <c r="B17" s="29"/>
      <c r="C17" s="30"/>
      <c r="D17" s="9"/>
      <c r="E17" s="9"/>
      <c r="F17" s="50" t="s">
        <v>14</v>
      </c>
      <c r="G17" s="50"/>
      <c r="H17" s="50"/>
      <c r="I17" s="10"/>
      <c r="J17" s="9"/>
      <c r="K17" s="11" t="s">
        <v>15</v>
      </c>
      <c r="L17" s="9"/>
      <c r="M17" s="12"/>
      <c r="N17" s="9"/>
      <c r="O17" s="15"/>
    </row>
    <row r="18" spans="1:15" ht="12" customHeight="1" x14ac:dyDescent="0.25"/>
    <row r="21" spans="1:15" x14ac:dyDescent="0.25">
      <c r="B21" s="22"/>
      <c r="C21" s="22"/>
    </row>
    <row r="22" spans="1:15" x14ac:dyDescent="0.25">
      <c r="B22" s="23"/>
      <c r="C22" s="23"/>
    </row>
    <row r="23" spans="1:15" x14ac:dyDescent="0.25">
      <c r="B23" s="22"/>
      <c r="C23" s="22"/>
    </row>
    <row r="24" spans="1:15" x14ac:dyDescent="0.25">
      <c r="B24" s="22"/>
      <c r="C24" s="22"/>
    </row>
    <row r="25" spans="1:15" x14ac:dyDescent="0.25">
      <c r="B25" s="23"/>
      <c r="C25" s="23"/>
    </row>
  </sheetData>
  <mergeCells count="22">
    <mergeCell ref="B1:N1"/>
    <mergeCell ref="B2:O2"/>
    <mergeCell ref="A5:A7"/>
    <mergeCell ref="B5:B7"/>
    <mergeCell ref="D5:H5"/>
    <mergeCell ref="I5:I7"/>
    <mergeCell ref="J5:J7"/>
    <mergeCell ref="K5:K7"/>
    <mergeCell ref="L5:L7"/>
    <mergeCell ref="M5:M7"/>
    <mergeCell ref="N5:N7"/>
    <mergeCell ref="O5:O7"/>
    <mergeCell ref="D7:H7"/>
    <mergeCell ref="C5:C7"/>
    <mergeCell ref="B3:O3"/>
    <mergeCell ref="F17:H17"/>
    <mergeCell ref="D13:E13"/>
    <mergeCell ref="F13:O13"/>
    <mergeCell ref="F14:N14"/>
    <mergeCell ref="B16:E16"/>
    <mergeCell ref="F16:H16"/>
    <mergeCell ref="J16:L16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2026-05-20T11:27:53Z</dcterms:modified>
</cp:coreProperties>
</file>