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450" tabRatio="500"/>
  </bookViews>
  <sheets>
    <sheet name="Лист1" sheetId="1" r:id="rId1"/>
  </sheets>
  <definedNames>
    <definedName name="_xlnm.Print_Area" localSheetId="0">Лист1!$A$1:$AC$18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12" i="1" l="1"/>
  <c r="Z12" i="1" l="1"/>
  <c r="AA12" i="1" s="1"/>
  <c r="AC13" i="1"/>
</calcChain>
</file>

<file path=xl/sharedStrings.xml><?xml version="1.0" encoding="utf-8"?>
<sst xmlns="http://schemas.openxmlformats.org/spreadsheetml/2006/main" count="81" uniqueCount="62">
  <si>
    <t xml:space="preserve">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</si>
  <si>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</si>
  <si>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</si>
  <si>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</si>
  <si>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</si>
  <si>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</si>
  <si>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</si>
  <si>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</si>
  <si>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</si>
  <si>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</si>
  <si>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</si>
  <si>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</si>
  <si>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</si>
  <si>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</si>
  <si>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</si>
  <si>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</si>
  <si>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</si>
  <si>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</si>
  <si>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</si>
  <si>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</si>
  <si>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</si>
  <si>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</si>
  <si>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</si>
  <si>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</si>
  <si>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</si>
  <si>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</si>
  <si>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</si>
  <si>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</si>
  <si>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</si>
  <si>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</si>
  <si>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</si>
  <si>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</si>
  <si>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</si>
  <si>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</si>
  <si>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</si>
  <si>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</si>
  <si>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</si>
  <si>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</si>
  <si>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</si>
  <si>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</si>
  <si>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</si>
  <si>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</si>
  <si>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</si>
  <si>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</si>
  <si>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</si>
  <si>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</si>
  <si>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Используемый метод определения НМЦК
с обоснованием:</t>
  </si>
  <si>
    <t>Средняя цена (руб.)</t>
  </si>
  <si>
    <t>Наименование объекта закупки</t>
  </si>
  <si>
    <t xml:space="preserve">Обоснование начальной (максимальной) цены контракта, 
цены контракта/договора, заключаемого с единственным поставщиком (подрядчиком, исполнителем)           </t>
  </si>
  <si>
    <t>Метод сопоставимых рыночных цен (анализа рынка) является приоритетным для определения и обоснования начальной (максимальной) цены договора.
Расчет выполнен в соответствии с Методическими рекомендациями, утвержденными приказом МЭР РФ от 02.10.2013 №567</t>
  </si>
  <si>
    <t>услуга</t>
  </si>
  <si>
    <t>Дата подготовки обоснования НМЦК: 12.08.2026</t>
  </si>
  <si>
    <t>Специалист по закупкам:</t>
  </si>
  <si>
    <t>Услуги по выполнению технического обследования конструкцийи покрытия кровли Teaтpa CТИ</t>
  </si>
  <si>
    <t xml:space="preserve">Коммерческое предложение от 11.08.2026г. № 1108.26/115 </t>
  </si>
  <si>
    <t xml:space="preserve">Коммерческое предложение от 12.08.2026 г. № 12.08.02
</t>
  </si>
  <si>
    <t>Коммерческое предложение от 11.03.2026 №2421</t>
  </si>
  <si>
    <t>На основании проведенного анализа рынка и расчетов, НМЦК составляет: 283 333, 33 рублей.</t>
  </si>
  <si>
    <t>Выполнение технического обследования конструкций и покрытия кровли
Teaтpa CТИ над малым залом, здания
Федерального государственного бюджетного учреждения культуры «Театр «Студия Театрального искусства», расположенного по адресу:
г. Москва, ул. Станиславского, д. 21, стр.
7</t>
  </si>
  <si>
    <t xml:space="preserve">71.20.19.190 </t>
  </si>
  <si>
    <t>/Холодкова М.М.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</si>
</sst>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#########"/>
    <numFmt numFmtId="165" formatCode="#,##0.00000000000"/>
  </numFmts>
  <fonts count="10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0.8"/>
      <name val="Times New Roman"/>
      <family val="1"/>
      <charset val="204"/>
    </font>
    <font>
      <sz val="9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Alignment="0"/>
    <xf numFmtId="0" fontId="9" fillId="0" borderId="0" applyAlignment="0"/>
  </cellStyleXfs>
  <cellXfs count="39">
    <xf numFmtId="0" fontId="0" fillId="0" borderId="0" xfId="0"/>
    <xf numFmtId="2" fontId="0" fillId="0" borderId="0" xfId="0" applyNumberFormat="1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2" fontId="1" fillId="0" borderId="0" xfId="0" applyNumberFormat="1" applyFont="1"/>
    <xf numFmtId="0" fontId="5" fillId="0" borderId="0" xfId="0" applyFont="1"/>
    <xf numFmtId="2" fontId="5" fillId="0" borderId="0" xfId="0" applyNumberFormat="1" applyFont="1"/>
    <xf numFmtId="2" fontId="5" fillId="0" borderId="10" xfId="0" applyNumberFormat="1" applyFont="1" applyBorder="1"/>
    <xf numFmtId="164" fontId="3" fillId="0" borderId="1" xfId="1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top" wrapText="1"/>
    </xf>
    <xf numFmtId="2" fontId="5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2" fontId="6" fillId="0" borderId="0" xfId="0" applyNumberFormat="1" applyFont="1"/>
    <xf numFmtId="0" fontId="3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8" fillId="0" borderId="0" xfId="0" applyFont="1"/>
    <xf numFmtId="3" fontId="5" fillId="0" borderId="1" xfId="0" applyNumberFormat="1" applyFont="1" applyBorder="1" applyAlignment="1">
      <alignment horizontal="center" vertical="center"/>
    </xf>
    <xf numFmtId="165" fontId="6" fillId="0" borderId="0" xfId="0" applyNumberFormat="1" applyFont="1"/>
    <xf numFmtId="49" fontId="3" fillId="0" borderId="3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154728</xdr:colOff>
      <xdr:row>8</xdr:row>
      <xdr:rowOff>118745</xdr:rowOff>
    </xdr:from>
    <xdr:to>
      <xdr:col>1</xdr:col>
      <xdr:colOff>1239519</xdr:colOff>
      <xdr:row>8</xdr:row>
      <xdr:rowOff>738505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28" y="2214245"/>
          <a:ext cx="1613958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70908</xdr:colOff>
      <xdr:row>10</xdr:row>
      <xdr:rowOff>117475</xdr:rowOff>
    </xdr:from>
    <xdr:to>
      <xdr:col>29</xdr:col>
      <xdr:colOff>32384</xdr:colOff>
      <xdr:row>10</xdr:row>
      <xdr:rowOff>645795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87991" y="4805892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1200150</xdr:colOff>
      <xdr:row>10</xdr:row>
      <xdr:rowOff>601980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6059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1381126</xdr:colOff>
      <xdr:row>10</xdr:row>
      <xdr:rowOff>608964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5" y="4836160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4"/>
  <sheetViews>
    <sheetView tabSelected="1" view="pageBreakPreview" topLeftCell="A7" zoomScale="70" zoomScaleNormal="100" zoomScaleSheetLayoutView="70" workbookViewId="0">
      <selection activeCell="C12" sqref="C12"/>
    </sheetView>
  </sheetViews>
  <sheetFormatPr defaultRowHeight="15" x14ac:dyDescent="0.25"/>
  <cols>
    <col min="1" max="1" width="7.85546875" customWidth="1"/>
    <col min="2" max="2" width="34.28515625" customWidth="1"/>
    <col min="3" max="3" width="18.7109375" customWidth="1"/>
    <col min="4" max="4" width="17" customWidth="1"/>
    <col min="5" max="5" width="8.85546875" customWidth="1"/>
    <col min="6" max="8" width="22" style="1" customWidth="1"/>
    <col min="9" max="25" width="22" style="1" hidden="1" customWidth="1"/>
    <col min="26" max="26" width="20.5703125" style="1" customWidth="1"/>
    <col min="27" max="27" width="23" style="1" customWidth="1"/>
    <col min="28" max="28" width="15.140625" style="1" customWidth="1"/>
    <col min="29" max="29" width="21.5703125" style="1" customWidth="1"/>
    <col min="30" max="30" width="18.42578125" customWidth="1"/>
    <col min="31" max="1024" width="9.140625" customWidth="1"/>
  </cols>
  <sheetData>
    <row r="1" spans="1:29" x14ac:dyDescent="0.25">
      <c r="A1" s="2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x14ac:dyDescent="0.25">
      <c r="A2" s="2"/>
      <c r="B2" s="2"/>
      <c r="C2" s="2"/>
      <c r="D2" s="2"/>
      <c r="E2" s="2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56.25" customHeight="1" x14ac:dyDescent="0.3">
      <c r="A3" s="26" t="s">
        <v>49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</row>
    <row r="4" spans="1:29" x14ac:dyDescent="0.25">
      <c r="A4" s="5"/>
      <c r="B4" s="5"/>
      <c r="C4" s="5"/>
      <c r="D4" s="5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x14ac:dyDescent="0.25">
      <c r="A5" s="5"/>
      <c r="B5" s="5"/>
      <c r="C5" s="5"/>
      <c r="D5" s="5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7"/>
      <c r="AA5" s="6"/>
      <c r="AB5" s="6"/>
      <c r="AC5" s="6"/>
    </row>
    <row r="6" spans="1:29" ht="31.5" customHeight="1" x14ac:dyDescent="0.25">
      <c r="A6" s="27" t="s">
        <v>1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</row>
    <row r="7" spans="1:29" ht="38.25" customHeight="1" x14ac:dyDescent="0.25">
      <c r="A7" s="27" t="s">
        <v>46</v>
      </c>
      <c r="B7" s="28"/>
      <c r="C7" s="29"/>
      <c r="D7" s="27" t="s">
        <v>50</v>
      </c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</row>
    <row r="8" spans="1:29" x14ac:dyDescent="0.25">
      <c r="A8" s="30" t="s">
        <v>54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</row>
    <row r="9" spans="1:29" ht="129" customHeight="1" x14ac:dyDescent="0.25">
      <c r="A9" s="32" t="s">
        <v>2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</row>
    <row r="10" spans="1:29" ht="51" x14ac:dyDescent="0.25">
      <c r="A10" s="24" t="s">
        <v>3</v>
      </c>
      <c r="B10" s="24" t="s">
        <v>48</v>
      </c>
      <c r="C10" s="25" t="s">
        <v>4</v>
      </c>
      <c r="D10" s="24" t="s">
        <v>5</v>
      </c>
      <c r="E10" s="25" t="s">
        <v>6</v>
      </c>
      <c r="F10" s="8" t="s">
        <v>55</v>
      </c>
      <c r="G10" s="8" t="s">
        <v>56</v>
      </c>
      <c r="H10" s="8" t="s">
        <v>57</v>
      </c>
      <c r="I10" s="9" t="s">
        <v>7</v>
      </c>
      <c r="J10" s="9" t="s">
        <v>8</v>
      </c>
      <c r="K10" s="9" t="s">
        <v>9</v>
      </c>
      <c r="L10" s="9" t="s">
        <v>10</v>
      </c>
      <c r="M10" s="9" t="s">
        <v>11</v>
      </c>
      <c r="N10" s="9" t="s">
        <v>12</v>
      </c>
      <c r="O10" s="9" t="s">
        <v>13</v>
      </c>
      <c r="P10" s="9" t="s">
        <v>14</v>
      </c>
      <c r="Q10" s="9" t="s">
        <v>15</v>
      </c>
      <c r="R10" s="9" t="s">
        <v>16</v>
      </c>
      <c r="S10" s="9" t="s">
        <v>17</v>
      </c>
      <c r="T10" s="9" t="s">
        <v>18</v>
      </c>
      <c r="U10" s="9" t="s">
        <v>19</v>
      </c>
      <c r="V10" s="9" t="s">
        <v>20</v>
      </c>
      <c r="W10" s="9" t="s">
        <v>21</v>
      </c>
      <c r="X10" s="9" t="s">
        <v>22</v>
      </c>
      <c r="Y10" s="9" t="s">
        <v>23</v>
      </c>
      <c r="Z10" s="10" t="s">
        <v>24</v>
      </c>
      <c r="AA10" s="10" t="s">
        <v>25</v>
      </c>
      <c r="AB10" s="25" t="s">
        <v>47</v>
      </c>
      <c r="AC10" s="11" t="s">
        <v>26</v>
      </c>
    </row>
    <row r="11" spans="1:29" ht="60.75" customHeight="1" x14ac:dyDescent="0.25">
      <c r="A11" s="24"/>
      <c r="B11" s="24"/>
      <c r="C11" s="25"/>
      <c r="D11" s="24"/>
      <c r="E11" s="25"/>
      <c r="F11" s="9" t="s">
        <v>27</v>
      </c>
      <c r="G11" s="9" t="s">
        <v>27</v>
      </c>
      <c r="H11" s="9" t="s">
        <v>27</v>
      </c>
      <c r="I11" s="9" t="s">
        <v>27</v>
      </c>
      <c r="J11" s="9" t="s">
        <v>27</v>
      </c>
      <c r="K11" s="9" t="s">
        <v>27</v>
      </c>
      <c r="L11" s="9" t="s">
        <v>27</v>
      </c>
      <c r="M11" s="9" t="s">
        <v>27</v>
      </c>
      <c r="N11" s="9" t="s">
        <v>27</v>
      </c>
      <c r="O11" s="9" t="s">
        <v>27</v>
      </c>
      <c r="P11" s="9" t="s">
        <v>27</v>
      </c>
      <c r="Q11" s="9" t="s">
        <v>27</v>
      </c>
      <c r="R11" s="9" t="s">
        <v>27</v>
      </c>
      <c r="S11" s="9" t="s">
        <v>27</v>
      </c>
      <c r="T11" s="9" t="s">
        <v>27</v>
      </c>
      <c r="U11" s="9" t="s">
        <v>27</v>
      </c>
      <c r="V11" s="9" t="s">
        <v>27</v>
      </c>
      <c r="W11" s="9" t="s">
        <v>27</v>
      </c>
      <c r="X11" s="9" t="s">
        <v>27</v>
      </c>
      <c r="Y11" s="9" t="s">
        <v>27</v>
      </c>
      <c r="Z11" s="12"/>
      <c r="AA11" s="12"/>
      <c r="AB11" s="25"/>
      <c r="AC11" s="13"/>
    </row>
    <row r="12" spans="1:29" ht="127.5" x14ac:dyDescent="0.25">
      <c r="A12" s="14">
        <v>1</v>
      </c>
      <c r="B12" s="23" t="s">
        <v>59</v>
      </c>
      <c r="C12" s="10" t="s">
        <v>60</v>
      </c>
      <c r="D12" s="14" t="s">
        <v>51</v>
      </c>
      <c r="E12" s="21">
        <v>1</v>
      </c>
      <c r="F12" s="8">
        <v>300000</v>
      </c>
      <c r="G12" s="8">
        <v>320000</v>
      </c>
      <c r="H12" s="8">
        <v>230000</v>
      </c>
      <c r="I12" s="9" t="s">
        <v>28</v>
      </c>
      <c r="J12" s="9" t="s">
        <v>29</v>
      </c>
      <c r="K12" s="9" t="s">
        <v>30</v>
      </c>
      <c r="L12" s="9" t="s">
        <v>31</v>
      </c>
      <c r="M12" s="9" t="s">
        <v>32</v>
      </c>
      <c r="N12" s="9" t="s">
        <v>33</v>
      </c>
      <c r="O12" s="9" t="s">
        <v>34</v>
      </c>
      <c r="P12" s="9" t="s">
        <v>35</v>
      </c>
      <c r="Q12" s="9" t="s">
        <v>36</v>
      </c>
      <c r="R12" s="9" t="s">
        <v>37</v>
      </c>
      <c r="S12" s="9" t="s">
        <v>38</v>
      </c>
      <c r="T12" s="9" t="s">
        <v>39</v>
      </c>
      <c r="U12" s="9" t="s">
        <v>40</v>
      </c>
      <c r="V12" s="9" t="s">
        <v>41</v>
      </c>
      <c r="W12" s="9" t="s">
        <v>42</v>
      </c>
      <c r="X12" s="9" t="s">
        <v>43</v>
      </c>
      <c r="Y12" s="9" t="s">
        <v>44</v>
      </c>
      <c r="Z12" s="15">
        <f>SQRT(((SUM((POWER(F12-AB12,2)),(POWER(G12-AB12,2)),(POWER(H12-AB12,2)))/2)))</f>
        <v>47258.15626252626</v>
      </c>
      <c r="AA12" s="15">
        <f>Z12*100/AB12</f>
        <v>16.679349465354555</v>
      </c>
      <c r="AB12" s="15">
        <v>283333.33</v>
      </c>
      <c r="AC12" s="15">
        <f>AB12*E12</f>
        <v>283333.33</v>
      </c>
    </row>
    <row r="13" spans="1:29" x14ac:dyDescent="0.25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16"/>
      <c r="AB13" s="14" t="s">
        <v>45</v>
      </c>
      <c r="AC13" s="9">
        <f>SUM(AC12:AC12)</f>
        <v>283333.33</v>
      </c>
    </row>
    <row r="14" spans="1:29" x14ac:dyDescent="0.25">
      <c r="A14" s="27" t="s">
        <v>58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</row>
    <row r="15" spans="1:29" x14ac:dyDescent="0.25">
      <c r="A15" s="27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</row>
    <row r="16" spans="1:29" ht="15.75" thickBot="1" x14ac:dyDescent="0.3">
      <c r="A16" s="36" t="s">
        <v>52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</row>
    <row r="17" spans="1:29" ht="15.75" thickBot="1" x14ac:dyDescent="0.3">
      <c r="A17" s="37" t="s">
        <v>53</v>
      </c>
      <c r="B17" s="38"/>
      <c r="C17" s="38"/>
      <c r="D17" s="17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22"/>
      <c r="AB17" s="18"/>
      <c r="AC17" s="18"/>
    </row>
    <row r="18" spans="1:29" x14ac:dyDescent="0.25">
      <c r="A18" s="34" t="s">
        <v>61</v>
      </c>
      <c r="B18" s="35"/>
      <c r="C18" s="35"/>
      <c r="D18" s="19"/>
      <c r="E18" s="20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</row>
    <row r="19" spans="1:29" x14ac:dyDescent="0.25">
      <c r="A19" s="18"/>
      <c r="B19" s="18"/>
      <c r="C19" s="18"/>
      <c r="D19" s="18"/>
      <c r="E19" s="18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</row>
    <row r="20" spans="1:29" x14ac:dyDescent="0.25">
      <c r="A20" s="18"/>
      <c r="B20" s="18"/>
      <c r="C20" s="18"/>
      <c r="D20" s="18"/>
      <c r="E20" s="18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</row>
    <row r="21" spans="1:29" x14ac:dyDescent="0.25">
      <c r="A21" s="18"/>
      <c r="B21" s="18"/>
      <c r="C21" s="18"/>
      <c r="D21" s="18"/>
      <c r="E21" s="18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</row>
    <row r="22" spans="1:29" x14ac:dyDescent="0.25">
      <c r="A22" s="18"/>
      <c r="B22" s="18"/>
      <c r="C22" s="18"/>
      <c r="D22" s="18"/>
      <c r="E22" s="18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</row>
    <row r="23" spans="1:29" x14ac:dyDescent="0.25">
      <c r="A23" s="18"/>
      <c r="B23" s="18"/>
      <c r="C23" s="18"/>
      <c r="D23" s="18"/>
      <c r="E23" s="18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</row>
    <row r="24" spans="1:29" x14ac:dyDescent="0.25">
      <c r="A24" s="18"/>
      <c r="B24" s="18"/>
      <c r="C24" s="18"/>
      <c r="D24" s="18"/>
      <c r="E24" s="18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</row>
  </sheetData>
  <mergeCells count="18">
    <mergeCell ref="A13:Z13"/>
    <mergeCell ref="A14:AC14"/>
    <mergeCell ref="A18:C18"/>
    <mergeCell ref="A15:AC15"/>
    <mergeCell ref="A16:AC16"/>
    <mergeCell ref="A17:C17"/>
    <mergeCell ref="D10:D11"/>
    <mergeCell ref="E10:E11"/>
    <mergeCell ref="AB10:AB11"/>
    <mergeCell ref="A3:AC3"/>
    <mergeCell ref="A6:AC6"/>
    <mergeCell ref="A7:C7"/>
    <mergeCell ref="D7:AC7"/>
    <mergeCell ref="A10:A11"/>
    <mergeCell ref="C10:C11"/>
    <mergeCell ref="B10:B11"/>
    <mergeCell ref="A8:AC8"/>
    <mergeCell ref="A9:AC9"/>
  </mergeCells>
  <pageMargins left="0.24027777777777801" right="0.24027777777777801" top="0.05" bottom="0.209722222222222" header="0.51180555555555496" footer="0.51180555555555496"/>
  <pageSetup paperSize="9" scale="62" fitToHeight="0" orientation="landscape" useFirstPageNumber="1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Kadri</cp:lastModifiedBy>
  <cp:revision>7</cp:revision>
  <cp:lastPrinted>2026-08-12T10:13:56Z</cp:lastPrinted>
  <dcterms:created xsi:type="dcterms:W3CDTF">2014-01-17T11:35:00Z</dcterms:created>
  <dcterms:modified xsi:type="dcterms:W3CDTF">2026-08-12T13:19:51Z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1049-11.2.0.11440</vt:lpwstr>
  </property>
  <property fmtid="{D5CDD505-2E9C-101B-9397-08002B2CF9AE}" pid="3" name="ICV">
    <vt:lpwstr>9586C364BAE0484588C7CBEE8914A7E6</vt:lpwstr>
  </property>
  <property fmtid="{D5CDD505-2E9C-101B-9397-08002B2CF9AE}" pid="4" name="Generator">
    <vt:lpwstr>NPOI</vt:lpwstr>
  </property>
  <property fmtid="{D5CDD505-2E9C-101B-9397-08002B2CF9AE}" pid="5" name="Generator Version">
    <vt:lpwstr>2.4.1</vt:lpwstr>
  </property>
</Properties>
</file>