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8" i="1" l="1"/>
  <c r="K27" i="1"/>
  <c r="K26" i="1"/>
  <c r="K25" i="1" l="1"/>
  <c r="K24" i="1"/>
  <c r="K23" i="1"/>
  <c r="K22" i="1"/>
  <c r="K21" i="1"/>
  <c r="K20" i="1"/>
  <c r="K19" i="1" l="1"/>
  <c r="K18" i="1"/>
  <c r="K17" i="1"/>
  <c r="K16" i="1"/>
  <c r="K15" i="1"/>
  <c r="K14" i="1"/>
  <c r="K13" i="1" l="1"/>
  <c r="K12" i="1"/>
  <c r="K11" i="1"/>
  <c r="K10" i="1"/>
  <c r="K9" i="1"/>
  <c r="K8" i="1"/>
  <c r="K29" i="1" l="1"/>
  <c r="G31" i="1" l="1"/>
</calcChain>
</file>

<file path=xl/sharedStrings.xml><?xml version="1.0" encoding="utf-8"?>
<sst xmlns="http://schemas.openxmlformats.org/spreadsheetml/2006/main" count="64" uniqueCount="44">
  <si>
    <t>Предмет контракта</t>
  </si>
  <si>
    <t>Используемый метод определения НМЦК с обоснованием</t>
  </si>
  <si>
    <t>В соответствии с п. 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используется метод сопоставимых рыночных цен (анализ рынка)</t>
  </si>
  <si>
    <t>Расчет начальной (максимальной) цены контракта</t>
  </si>
  <si>
    <t>№ п/п</t>
  </si>
  <si>
    <t>Наименование поставляемых товаров (выполняемых работ, оказываемых услуг)</t>
  </si>
  <si>
    <t>Источники ценовой информации</t>
  </si>
  <si>
    <t>Ср. цена за единицу, руб.</t>
  </si>
  <si>
    <t>Коэф. вариации, руб.</t>
  </si>
  <si>
    <t>Кол-во</t>
  </si>
  <si>
    <t>Сумма, руб.</t>
  </si>
  <si>
    <t>Предложение № 1</t>
  </si>
  <si>
    <t>Предложение № 2</t>
  </si>
  <si>
    <t>Предложение № 3</t>
  </si>
  <si>
    <t>Начальная (максимальная) цена контракта</t>
  </si>
  <si>
    <t>Дианова Елена Викторовна, 8(30230) 2-10-91</t>
  </si>
  <si>
    <t>(Ф.И.О. исполнителя, телефон)</t>
  </si>
  <si>
    <t>Ед.изм.</t>
  </si>
  <si>
    <t xml:space="preserve">Обоснование </t>
  </si>
  <si>
    <t xml:space="preserve">В результате проведенного расчета НМЦК составила: </t>
  </si>
  <si>
    <t>руб.</t>
  </si>
  <si>
    <t>шт.</t>
  </si>
  <si>
    <t>Запасные части</t>
  </si>
  <si>
    <t>Патрубки радиатора УАЗ "Хантер" 452 "Буханка" дв.409 к-т силикон (3 шт)</t>
  </si>
  <si>
    <t>Свеча зажигания УАЗ, дв. 40904, 40905 к-т 4 шт.</t>
  </si>
  <si>
    <t>Сайлентблок продольной штанги УАЗ 3160 к-т 2шт</t>
  </si>
  <si>
    <t>Болт М16х90х1,5 прод.штанги 3160 в сборе</t>
  </si>
  <si>
    <t>Эксцентрик тормозных колодок ВОЛГА, УАЗ</t>
  </si>
  <si>
    <t>Цилиндр тормозной задний УАЗ d 25 мм, штуц. М10 АДС Эксперт</t>
  </si>
  <si>
    <t>Р/к КПП УАЗ 3181 5 ст. №018-20 (большой)</t>
  </si>
  <si>
    <t>Комплект прокладок КПП УАЗ 5-ти ступ. (Эксперт РТИ) 5 шт.</t>
  </si>
  <si>
    <t>Механизм переключения УАЗ-452 КПП 5-тист. в сб. 255А-1702100</t>
  </si>
  <si>
    <t>Катушка зажигания ГаЗ 3302, Соболь, Волга с двигателем ЗМЗ и УМЗ</t>
  </si>
  <si>
    <t>Колодки тормозные "redBTR" керамические с датчиком износа, бесшумные для УАЗ</t>
  </si>
  <si>
    <t>Провода зажигания (высоковольтные) "redBTR" (двигатель ЗМЗ 4091)</t>
  </si>
  <si>
    <t>Р/к суппорта "Хантер" без поршня</t>
  </si>
  <si>
    <t>Сайлентблок рессоры УАЗ-3163, 452 н/о разрезной</t>
  </si>
  <si>
    <t>Фланец ведущей ступицы ГАЗ 3308, 66 переднего колеса</t>
  </si>
  <si>
    <t>Шайба стопорная гайка подшипника задней ступицы ГАЗ-53</t>
  </si>
  <si>
    <t>Гайка подшипника задней ступицы ГАЗ-53, 3307, 3309</t>
  </si>
  <si>
    <t>Р/к ступицы ГАЗ-53, 3307 задней "Оригинал"</t>
  </si>
  <si>
    <t>Цилиндр тормозной передний ГАЗ-3307, 53 ОАО ГАЗ</t>
  </si>
  <si>
    <t>Цилиндр тормозной передний ГАЗ-66 левый (ГАЗ)</t>
  </si>
  <si>
    <t>Подшипник 27307 опорный шкворня ГАЗ-66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</si>
</sst>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1D1B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1D1B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2" fontId="2" fillId="0" borderId="0" xfId="0" applyNumberFormat="1" applyFont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4"/>
  <sheetViews>
    <sheetView tabSelected="1" topLeftCell="A19" zoomScale="90" zoomScaleNormal="90" workbookViewId="0">
      <selection activeCell="P22" sqref="P22"/>
    </sheetView>
  </sheetViews>
  <sheetFormatPr defaultRowHeight="14.4" x14ac:dyDescent="0.3"/>
  <cols>
    <col min="3" max="3" width="33.44140625" customWidth="1"/>
    <col min="4" max="4" width="22.44140625" customWidth="1"/>
    <col min="5" max="5" width="20.33203125" customWidth="1"/>
    <col min="6" max="6" width="21.88671875" customWidth="1"/>
    <col min="7" max="7" width="14.77734375" customWidth="1"/>
    <col min="8" max="8" width="12.21875" customWidth="1"/>
  </cols>
  <sheetData>
    <row r="2" spans="2:12" ht="18" thickBot="1" x14ac:dyDescent="0.35">
      <c r="B2" s="32" t="s">
        <v>18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34.799999999999997" customHeight="1" thickBot="1" x14ac:dyDescent="0.35">
      <c r="B3" s="26" t="s">
        <v>0</v>
      </c>
      <c r="C3" s="28"/>
      <c r="D3" s="29" t="s">
        <v>22</v>
      </c>
      <c r="E3" s="30"/>
      <c r="F3" s="30"/>
      <c r="G3" s="30"/>
      <c r="H3" s="30"/>
      <c r="I3" s="30"/>
      <c r="J3" s="30"/>
      <c r="K3" s="30"/>
      <c r="L3" s="31"/>
    </row>
    <row r="4" spans="2:12" ht="72.599999999999994" customHeight="1" thickBot="1" x14ac:dyDescent="0.35">
      <c r="B4" s="26" t="s">
        <v>1</v>
      </c>
      <c r="C4" s="28"/>
      <c r="D4" s="23" t="s">
        <v>2</v>
      </c>
      <c r="E4" s="24"/>
      <c r="F4" s="24"/>
      <c r="G4" s="24"/>
      <c r="H4" s="24"/>
      <c r="I4" s="24"/>
      <c r="J4" s="24"/>
      <c r="K4" s="24"/>
      <c r="L4" s="25"/>
    </row>
    <row r="5" spans="2:12" ht="18" customHeight="1" thickBot="1" x14ac:dyDescent="0.35">
      <c r="B5" s="26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2:12" ht="111" customHeight="1" thickBot="1" x14ac:dyDescent="0.35">
      <c r="B6" s="33" t="s">
        <v>4</v>
      </c>
      <c r="C6" s="33" t="s">
        <v>5</v>
      </c>
      <c r="D6" s="35" t="s">
        <v>6</v>
      </c>
      <c r="E6" s="36"/>
      <c r="F6" s="37"/>
      <c r="G6" s="33" t="s">
        <v>7</v>
      </c>
      <c r="H6" s="33" t="s">
        <v>8</v>
      </c>
      <c r="I6" s="33" t="s">
        <v>17</v>
      </c>
      <c r="J6" s="33" t="s">
        <v>9</v>
      </c>
      <c r="K6" s="38" t="s">
        <v>10</v>
      </c>
      <c r="L6" s="39"/>
    </row>
    <row r="7" spans="2:12" ht="16.8" thickBot="1" x14ac:dyDescent="0.35">
      <c r="B7" s="34"/>
      <c r="C7" s="34"/>
      <c r="D7" s="4" t="s">
        <v>11</v>
      </c>
      <c r="E7" s="4" t="s">
        <v>12</v>
      </c>
      <c r="F7" s="4" t="s">
        <v>13</v>
      </c>
      <c r="G7" s="34"/>
      <c r="H7" s="34"/>
      <c r="I7" s="34"/>
      <c r="J7" s="34"/>
      <c r="K7" s="40"/>
      <c r="L7" s="41"/>
    </row>
    <row r="8" spans="2:12" ht="63" thickBot="1" x14ac:dyDescent="0.35">
      <c r="B8" s="9">
        <v>1</v>
      </c>
      <c r="C8" s="13" t="s">
        <v>23</v>
      </c>
      <c r="D8" s="7">
        <v>1295</v>
      </c>
      <c r="E8" s="7">
        <v>1359.75</v>
      </c>
      <c r="F8" s="7">
        <v>1359.75</v>
      </c>
      <c r="G8" s="11">
        <v>1338.17</v>
      </c>
      <c r="H8" s="8">
        <v>2.79</v>
      </c>
      <c r="I8" s="8" t="s">
        <v>21</v>
      </c>
      <c r="J8" s="12">
        <v>2</v>
      </c>
      <c r="K8" s="15">
        <f t="shared" ref="K8:K13" si="0">G8*J8</f>
        <v>2676.34</v>
      </c>
      <c r="L8" s="16"/>
    </row>
    <row r="9" spans="2:12" ht="47.4" thickBot="1" x14ac:dyDescent="0.35">
      <c r="B9" s="9">
        <v>2</v>
      </c>
      <c r="C9" s="14" t="s">
        <v>24</v>
      </c>
      <c r="D9" s="7">
        <v>660</v>
      </c>
      <c r="E9" s="7">
        <v>693</v>
      </c>
      <c r="F9" s="7">
        <v>693</v>
      </c>
      <c r="G9" s="11">
        <v>682</v>
      </c>
      <c r="H9" s="8">
        <v>2.79</v>
      </c>
      <c r="I9" s="8" t="s">
        <v>21</v>
      </c>
      <c r="J9" s="12">
        <v>3</v>
      </c>
      <c r="K9" s="15">
        <f t="shared" si="0"/>
        <v>2046</v>
      </c>
      <c r="L9" s="16"/>
    </row>
    <row r="10" spans="2:12" ht="47.4" thickBot="1" x14ac:dyDescent="0.35">
      <c r="B10" s="9">
        <v>3</v>
      </c>
      <c r="C10" s="14" t="s">
        <v>25</v>
      </c>
      <c r="D10" s="7">
        <v>905</v>
      </c>
      <c r="E10" s="7">
        <v>950.25</v>
      </c>
      <c r="F10" s="7">
        <v>950.25</v>
      </c>
      <c r="G10" s="11">
        <v>935.17</v>
      </c>
      <c r="H10" s="8">
        <v>2.79</v>
      </c>
      <c r="I10" s="8" t="s">
        <v>21</v>
      </c>
      <c r="J10" s="12">
        <v>2</v>
      </c>
      <c r="K10" s="15">
        <f t="shared" si="0"/>
        <v>1870.34</v>
      </c>
      <c r="L10" s="16"/>
    </row>
    <row r="11" spans="2:12" ht="47.4" thickBot="1" x14ac:dyDescent="0.35">
      <c r="B11" s="9">
        <v>4</v>
      </c>
      <c r="C11" s="14" t="s">
        <v>26</v>
      </c>
      <c r="D11" s="7">
        <v>110</v>
      </c>
      <c r="E11" s="7">
        <v>115.5</v>
      </c>
      <c r="F11" s="7">
        <v>115.5</v>
      </c>
      <c r="G11" s="11">
        <v>113.67</v>
      </c>
      <c r="H11" s="10">
        <v>2.79</v>
      </c>
      <c r="I11" s="8" t="s">
        <v>21</v>
      </c>
      <c r="J11" s="12">
        <v>4</v>
      </c>
      <c r="K11" s="15">
        <f t="shared" si="0"/>
        <v>454.68</v>
      </c>
      <c r="L11" s="16"/>
    </row>
    <row r="12" spans="2:12" ht="47.4" thickBot="1" x14ac:dyDescent="0.35">
      <c r="B12" s="9">
        <v>5</v>
      </c>
      <c r="C12" s="13" t="s">
        <v>27</v>
      </c>
      <c r="D12" s="7">
        <v>75</v>
      </c>
      <c r="E12" s="7">
        <v>78.75</v>
      </c>
      <c r="F12" s="7">
        <v>78.75</v>
      </c>
      <c r="G12" s="11">
        <v>77.5</v>
      </c>
      <c r="H12" s="8">
        <v>2.79</v>
      </c>
      <c r="I12" s="8" t="s">
        <v>21</v>
      </c>
      <c r="J12" s="12">
        <v>4</v>
      </c>
      <c r="K12" s="15">
        <f t="shared" si="0"/>
        <v>310</v>
      </c>
      <c r="L12" s="16"/>
    </row>
    <row r="13" spans="2:12" ht="47.4" thickBot="1" x14ac:dyDescent="0.35">
      <c r="B13" s="9">
        <v>6</v>
      </c>
      <c r="C13" s="14" t="s">
        <v>28</v>
      </c>
      <c r="D13" s="7">
        <v>925</v>
      </c>
      <c r="E13" s="7">
        <v>921.25</v>
      </c>
      <c r="F13" s="7">
        <v>971.25</v>
      </c>
      <c r="G13" s="11">
        <v>939.17</v>
      </c>
      <c r="H13" s="8">
        <v>2.79</v>
      </c>
      <c r="I13" s="8" t="s">
        <v>21</v>
      </c>
      <c r="J13" s="12">
        <v>2</v>
      </c>
      <c r="K13" s="15">
        <f t="shared" si="0"/>
        <v>1878.34</v>
      </c>
      <c r="L13" s="16"/>
    </row>
    <row r="14" spans="2:12" ht="31.8" thickBot="1" x14ac:dyDescent="0.35">
      <c r="B14" s="9">
        <v>7</v>
      </c>
      <c r="C14" s="14" t="s">
        <v>29</v>
      </c>
      <c r="D14" s="7">
        <v>4999</v>
      </c>
      <c r="E14" s="7">
        <v>5248.95</v>
      </c>
      <c r="F14" s="7">
        <v>5248.95</v>
      </c>
      <c r="G14" s="11">
        <v>5165.63</v>
      </c>
      <c r="H14" s="8">
        <v>2.79</v>
      </c>
      <c r="I14" s="8" t="s">
        <v>21</v>
      </c>
      <c r="J14" s="12">
        <v>1</v>
      </c>
      <c r="K14" s="15">
        <f t="shared" ref="K14" si="1">G14*J14</f>
        <v>5165.63</v>
      </c>
      <c r="L14" s="16"/>
    </row>
    <row r="15" spans="2:12" ht="31.8" thickBot="1" x14ac:dyDescent="0.35">
      <c r="B15" s="9">
        <v>8</v>
      </c>
      <c r="C15" s="14" t="s">
        <v>30</v>
      </c>
      <c r="D15" s="7">
        <v>95</v>
      </c>
      <c r="E15" s="7">
        <v>99.75</v>
      </c>
      <c r="F15" s="7">
        <v>99.75</v>
      </c>
      <c r="G15" s="11">
        <v>98.17</v>
      </c>
      <c r="H15" s="8">
        <v>2.79</v>
      </c>
      <c r="I15" s="8" t="s">
        <v>21</v>
      </c>
      <c r="J15" s="12">
        <v>1</v>
      </c>
      <c r="K15" s="15">
        <f t="shared" ref="K15" si="2">G15*J15</f>
        <v>98.17</v>
      </c>
      <c r="L15" s="16"/>
    </row>
    <row r="16" spans="2:12" ht="63" thickBot="1" x14ac:dyDescent="0.35">
      <c r="B16" s="9">
        <v>9</v>
      </c>
      <c r="C16" s="14" t="s">
        <v>31</v>
      </c>
      <c r="D16" s="7">
        <v>23799</v>
      </c>
      <c r="E16" s="7">
        <v>24988.95</v>
      </c>
      <c r="F16" s="7">
        <v>24988.95</v>
      </c>
      <c r="G16" s="11">
        <v>24592.3</v>
      </c>
      <c r="H16" s="8">
        <v>2.79</v>
      </c>
      <c r="I16" s="8" t="s">
        <v>21</v>
      </c>
      <c r="J16" s="12">
        <v>1</v>
      </c>
      <c r="K16" s="15">
        <f t="shared" ref="K16" si="3">G16*J16</f>
        <v>24592.3</v>
      </c>
      <c r="L16" s="16"/>
    </row>
    <row r="17" spans="2:12" ht="63" thickBot="1" x14ac:dyDescent="0.35">
      <c r="B17" s="9">
        <v>10</v>
      </c>
      <c r="C17" s="14" t="s">
        <v>32</v>
      </c>
      <c r="D17" s="7">
        <v>1110</v>
      </c>
      <c r="E17" s="7">
        <v>1165.5</v>
      </c>
      <c r="F17" s="7">
        <v>1165.5</v>
      </c>
      <c r="G17" s="11">
        <v>1147</v>
      </c>
      <c r="H17" s="10">
        <v>2.79</v>
      </c>
      <c r="I17" s="8" t="s">
        <v>21</v>
      </c>
      <c r="J17" s="12">
        <v>2</v>
      </c>
      <c r="K17" s="15">
        <f t="shared" ref="K17" si="4">G17*J17</f>
        <v>2294</v>
      </c>
      <c r="L17" s="16"/>
    </row>
    <row r="18" spans="2:12" ht="78.599999999999994" thickBot="1" x14ac:dyDescent="0.35">
      <c r="B18" s="9">
        <v>11</v>
      </c>
      <c r="C18" s="14" t="s">
        <v>33</v>
      </c>
      <c r="D18" s="7">
        <v>1150</v>
      </c>
      <c r="E18" s="7">
        <v>1207.5</v>
      </c>
      <c r="F18" s="7">
        <v>1207.5</v>
      </c>
      <c r="G18" s="11">
        <v>1188.33</v>
      </c>
      <c r="H18" s="8">
        <v>2.79</v>
      </c>
      <c r="I18" s="8" t="s">
        <v>21</v>
      </c>
      <c r="J18" s="12">
        <v>2</v>
      </c>
      <c r="K18" s="15">
        <f t="shared" ref="K18" si="5">G18*J18</f>
        <v>2376.66</v>
      </c>
      <c r="L18" s="16"/>
    </row>
    <row r="19" spans="2:12" ht="63" thickBot="1" x14ac:dyDescent="0.35">
      <c r="B19" s="9">
        <v>12</v>
      </c>
      <c r="C19" s="14" t="s">
        <v>34</v>
      </c>
      <c r="D19" s="7">
        <v>1555</v>
      </c>
      <c r="E19" s="7">
        <v>1632.75</v>
      </c>
      <c r="F19" s="7">
        <v>1632.75</v>
      </c>
      <c r="G19" s="11">
        <v>1606.83</v>
      </c>
      <c r="H19" s="8">
        <v>2.79</v>
      </c>
      <c r="I19" s="8" t="s">
        <v>21</v>
      </c>
      <c r="J19" s="12">
        <v>2</v>
      </c>
      <c r="K19" s="15">
        <f t="shared" ref="K19" si="6">G19*J19</f>
        <v>3213.66</v>
      </c>
      <c r="L19" s="16"/>
    </row>
    <row r="20" spans="2:12" ht="31.8" thickBot="1" x14ac:dyDescent="0.35">
      <c r="B20" s="9">
        <v>13</v>
      </c>
      <c r="C20" s="14" t="s">
        <v>35</v>
      </c>
      <c r="D20" s="7">
        <v>160</v>
      </c>
      <c r="E20" s="7">
        <v>168</v>
      </c>
      <c r="F20" s="7">
        <v>168</v>
      </c>
      <c r="G20" s="11">
        <v>165.33</v>
      </c>
      <c r="H20" s="8">
        <v>2.79</v>
      </c>
      <c r="I20" s="8" t="s">
        <v>21</v>
      </c>
      <c r="J20" s="12">
        <v>3</v>
      </c>
      <c r="K20" s="15">
        <f t="shared" ref="K20" si="7">G20*J20</f>
        <v>495.99</v>
      </c>
      <c r="L20" s="16"/>
    </row>
    <row r="21" spans="2:12" ht="31.8" thickBot="1" x14ac:dyDescent="0.35">
      <c r="B21" s="9">
        <v>14</v>
      </c>
      <c r="C21" s="14" t="s">
        <v>36</v>
      </c>
      <c r="D21" s="7">
        <v>230</v>
      </c>
      <c r="E21" s="7">
        <v>241.5</v>
      </c>
      <c r="F21" s="7">
        <v>241.5</v>
      </c>
      <c r="G21" s="11">
        <v>237.67</v>
      </c>
      <c r="H21" s="8">
        <v>2.79</v>
      </c>
      <c r="I21" s="8" t="s">
        <v>21</v>
      </c>
      <c r="J21" s="12">
        <v>12</v>
      </c>
      <c r="K21" s="15">
        <f t="shared" ref="K21" si="8">G21*J21</f>
        <v>2852.04</v>
      </c>
      <c r="L21" s="16"/>
    </row>
    <row r="22" spans="2:12" ht="47.4" thickBot="1" x14ac:dyDescent="0.35">
      <c r="B22" s="9">
        <v>15</v>
      </c>
      <c r="C22" s="14" t="s">
        <v>37</v>
      </c>
      <c r="D22" s="7">
        <v>3930</v>
      </c>
      <c r="E22" s="7">
        <v>4126.5</v>
      </c>
      <c r="F22" s="7">
        <v>4126.5</v>
      </c>
      <c r="G22" s="11">
        <v>4061</v>
      </c>
      <c r="H22" s="8">
        <v>2.79</v>
      </c>
      <c r="I22" s="8" t="s">
        <v>21</v>
      </c>
      <c r="J22" s="12">
        <v>2</v>
      </c>
      <c r="K22" s="15">
        <f t="shared" ref="K22" si="9">G22*J22</f>
        <v>8122</v>
      </c>
      <c r="L22" s="16"/>
    </row>
    <row r="23" spans="2:12" ht="63" thickBot="1" x14ac:dyDescent="0.35">
      <c r="B23" s="9">
        <v>16</v>
      </c>
      <c r="C23" s="14" t="s">
        <v>38</v>
      </c>
      <c r="D23" s="7">
        <v>100</v>
      </c>
      <c r="E23" s="7">
        <v>105</v>
      </c>
      <c r="F23" s="7">
        <v>105</v>
      </c>
      <c r="G23" s="11">
        <v>103.33</v>
      </c>
      <c r="H23" s="8">
        <v>2.79</v>
      </c>
      <c r="I23" s="8" t="s">
        <v>21</v>
      </c>
      <c r="J23" s="12">
        <v>4</v>
      </c>
      <c r="K23" s="15">
        <f t="shared" ref="K23" si="10">G23*J23</f>
        <v>413.32</v>
      </c>
      <c r="L23" s="16"/>
    </row>
    <row r="24" spans="2:12" ht="47.4" thickBot="1" x14ac:dyDescent="0.35">
      <c r="B24" s="9">
        <v>17</v>
      </c>
      <c r="C24" s="14" t="s">
        <v>39</v>
      </c>
      <c r="D24" s="7">
        <v>295</v>
      </c>
      <c r="E24" s="7">
        <v>309.75</v>
      </c>
      <c r="F24" s="7">
        <v>309.75</v>
      </c>
      <c r="G24" s="11">
        <v>304.83</v>
      </c>
      <c r="H24" s="8">
        <v>2.79</v>
      </c>
      <c r="I24" s="8" t="s">
        <v>21</v>
      </c>
      <c r="J24" s="12">
        <v>4</v>
      </c>
      <c r="K24" s="15">
        <f t="shared" ref="K24" si="11">G24*J24</f>
        <v>1219.32</v>
      </c>
      <c r="L24" s="16"/>
    </row>
    <row r="25" spans="2:12" ht="47.4" thickBot="1" x14ac:dyDescent="0.35">
      <c r="B25" s="9">
        <v>18</v>
      </c>
      <c r="C25" s="14" t="s">
        <v>40</v>
      </c>
      <c r="D25" s="7">
        <v>6499</v>
      </c>
      <c r="E25" s="7">
        <v>6823.95</v>
      </c>
      <c r="F25" s="7">
        <v>6823.95</v>
      </c>
      <c r="G25" s="11">
        <v>6715.63</v>
      </c>
      <c r="H25" s="8">
        <v>2.79</v>
      </c>
      <c r="I25" s="8" t="s">
        <v>21</v>
      </c>
      <c r="J25" s="12">
        <v>2</v>
      </c>
      <c r="K25" s="15">
        <f t="shared" ref="K25" si="12">G25*J25</f>
        <v>13431.26</v>
      </c>
      <c r="L25" s="16"/>
    </row>
    <row r="26" spans="2:12" ht="47.4" thickBot="1" x14ac:dyDescent="0.35">
      <c r="B26" s="9">
        <v>19</v>
      </c>
      <c r="C26" s="14" t="s">
        <v>41</v>
      </c>
      <c r="D26" s="7">
        <v>1005</v>
      </c>
      <c r="E26" s="7">
        <v>1055.25</v>
      </c>
      <c r="F26" s="7">
        <v>1055.25</v>
      </c>
      <c r="G26" s="11">
        <v>1038.5</v>
      </c>
      <c r="H26" s="8">
        <v>2.79</v>
      </c>
      <c r="I26" s="8" t="s">
        <v>21</v>
      </c>
      <c r="J26" s="12">
        <v>3</v>
      </c>
      <c r="K26" s="15">
        <f>G26*J26</f>
        <v>3115.5</v>
      </c>
      <c r="L26" s="16"/>
    </row>
    <row r="27" spans="2:12" ht="47.4" thickBot="1" x14ac:dyDescent="0.35">
      <c r="B27" s="9">
        <v>20</v>
      </c>
      <c r="C27" s="14" t="s">
        <v>42</v>
      </c>
      <c r="D27" s="7">
        <v>1365</v>
      </c>
      <c r="E27" s="7">
        <v>1433.25</v>
      </c>
      <c r="F27" s="7">
        <v>1433.25</v>
      </c>
      <c r="G27" s="11">
        <v>1410.5</v>
      </c>
      <c r="H27" s="8">
        <v>2.79</v>
      </c>
      <c r="I27" s="8" t="s">
        <v>21</v>
      </c>
      <c r="J27" s="12">
        <v>3</v>
      </c>
      <c r="K27" s="15">
        <f>G27*J27</f>
        <v>4231.5</v>
      </c>
      <c r="L27" s="16"/>
    </row>
    <row r="28" spans="2:12" ht="47.4" thickBot="1" x14ac:dyDescent="0.35">
      <c r="B28" s="9">
        <v>21</v>
      </c>
      <c r="C28" s="14" t="s">
        <v>43</v>
      </c>
      <c r="D28" s="7">
        <v>590</v>
      </c>
      <c r="E28" s="7">
        <v>619.5</v>
      </c>
      <c r="F28" s="7">
        <v>619.5</v>
      </c>
      <c r="G28" s="11">
        <v>609.66999999999996</v>
      </c>
      <c r="H28" s="8">
        <v>2.79</v>
      </c>
      <c r="I28" s="8" t="s">
        <v>21</v>
      </c>
      <c r="J28" s="12">
        <v>6</v>
      </c>
      <c r="K28" s="15">
        <f>G28*J28</f>
        <v>3658.0199999999995</v>
      </c>
      <c r="L28" s="16"/>
    </row>
    <row r="29" spans="2:12" ht="18" thickBot="1" x14ac:dyDescent="0.35">
      <c r="B29" s="18" t="s">
        <v>14</v>
      </c>
      <c r="C29" s="19"/>
      <c r="D29" s="19"/>
      <c r="E29" s="19"/>
      <c r="F29" s="19"/>
      <c r="G29" s="19"/>
      <c r="H29" s="19"/>
      <c r="I29" s="19"/>
      <c r="J29" s="20"/>
      <c r="K29" s="21">
        <f>SUM(K8:L28)</f>
        <v>84515.07</v>
      </c>
      <c r="L29" s="22"/>
    </row>
    <row r="30" spans="2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17.399999999999999" x14ac:dyDescent="0.3">
      <c r="B31" s="2"/>
      <c r="D31" s="17" t="s">
        <v>19</v>
      </c>
      <c r="E31" s="17"/>
      <c r="F31" s="17"/>
      <c r="G31" s="6">
        <f>K29</f>
        <v>84515.07</v>
      </c>
      <c r="H31" s="5" t="s">
        <v>20</v>
      </c>
    </row>
    <row r="32" spans="2:12" x14ac:dyDescent="0.3">
      <c r="B32" s="2"/>
    </row>
    <row r="33" spans="2:2" x14ac:dyDescent="0.3">
      <c r="B33" s="3" t="s">
        <v>15</v>
      </c>
    </row>
    <row r="34" spans="2:2" x14ac:dyDescent="0.3">
      <c r="B34" s="2" t="s">
        <v>16</v>
      </c>
    </row>
  </sheetData>
  <mergeCells count="38">
    <mergeCell ref="D4:L4"/>
    <mergeCell ref="B5:L5"/>
    <mergeCell ref="D3:L3"/>
    <mergeCell ref="B2:L2"/>
    <mergeCell ref="B6:B7"/>
    <mergeCell ref="C6:C7"/>
    <mergeCell ref="D6:F6"/>
    <mergeCell ref="G6:G7"/>
    <mergeCell ref="H6:H7"/>
    <mergeCell ref="J6:J7"/>
    <mergeCell ref="K6:L7"/>
    <mergeCell ref="B3:C3"/>
    <mergeCell ref="B4:C4"/>
    <mergeCell ref="I6:I7"/>
    <mergeCell ref="D31:F31"/>
    <mergeCell ref="B29:J29"/>
    <mergeCell ref="K29:L2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8:L28"/>
    <mergeCell ref="K21:L21"/>
    <mergeCell ref="K22:L22"/>
    <mergeCell ref="K23:L23"/>
    <mergeCell ref="K24:L24"/>
    <mergeCell ref="K25:L25"/>
    <mergeCell ref="K26:L26"/>
    <mergeCell ref="K27:L2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2026-05-24T23:55:23Z</dcterms:modified>
</cp:coreProperties>
</file>