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nikeevaAR\Desktop\119. Поставка товара Межевых\"/>
    </mc:Choice>
  </mc:AlternateContent>
  <xr:revisionPtr revIDLastSave="0" documentId="13_ncr:1_{44417AA5-FB18-4E6A-A9EF-DA8B2DF8F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2" r:id="rId2"/>
  </sheets>
  <definedNames>
    <definedName name="_xlnm.Print_Area" localSheetId="0">Лист1!$A$1:$L$24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I17" i="1"/>
  <c r="I16" i="1"/>
  <c r="I15" i="1"/>
  <c r="I14" i="1"/>
  <c r="I13" i="1"/>
  <c r="I12" i="1" l="1"/>
  <c r="J17" i="1" l="1"/>
  <c r="J12" i="1" s="1"/>
  <c r="J16" i="1"/>
  <c r="J15" i="1"/>
  <c r="J14" i="1"/>
  <c r="J13" i="1" l="1"/>
  <c r="J11" i="1" l="1"/>
  <c r="K11" i="1" s="1"/>
  <c r="K13" i="1"/>
  <c r="L15" i="1"/>
  <c r="K14" i="1" s="1"/>
  <c r="K15" i="1"/>
  <c r="K16" i="1"/>
  <c r="L16" i="1"/>
  <c r="K17" i="1"/>
  <c r="L18" i="1" l="1"/>
</calcChain>
</file>

<file path=xl/sharedStrings.xml><?xml version="1.0" encoding="utf-8"?>
<sst xmlns="http://schemas.openxmlformats.org/spreadsheetml/2006/main" count="37" uniqueCount="30">
  <si>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</si>
  <si>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</si>
  <si>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</si>
  <si>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</si>
  <si>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</si>
  <si>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</si>
  <si>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</si>
  <si>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</si>
  <si>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</si>
  <si>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</si>
  <si>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</si>
  <si>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</si>
  <si>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</si>
  <si>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Коэффициент вариации (%)</t>
  </si>
  <si>
    <t>НМЦК</t>
  </si>
  <si>
    <t>Цена с НДС в руб. за шт.</t>
  </si>
  <si>
    <t>Цена с НДС в руб. за шт</t>
  </si>
  <si>
    <t xml:space="preserve">       В соответствии с Методическими рекомендациями  по применению методов определения начальной (максимальной) цены контракта, заключаемого с единственным поставщиком (подрядчиком, исполнителем) утвержденными приказом Министерства экономического развития Российской Федерации от 2 октября 2013 г. № 567 совокупность цен принимается однородной, так как значения коэффициента вариации  составляет менее 33%. </t>
  </si>
  <si>
    <t>шт.</t>
  </si>
  <si>
    <t>Дата подготовки обоснования НМЦК:  28.05.2026</t>
  </si>
  <si>
    <t xml:space="preserve">Поставка упаковочной продукции  для транспортировки и хранения образцов МСИ и СККЛИ </t>
  </si>
  <si>
    <t>Обоснование начальной (максимальной) цены договора</t>
  </si>
  <si>
    <t>Гофрокороб (115-200)*(115-200)*300мм/ОКПД2 17.21.13.000</t>
  </si>
  <si>
    <t>Гофрокороб 300*300*300мм/ОКПД2 17.21.13.000</t>
  </si>
  <si>
    <t>Гофрокороб 500*300*300мм/ОКПД2 17.21.13.000</t>
  </si>
  <si>
    <t>Непрозрачные упаковочные пакеты с клеевым клапаном из полиэтилена (ПВД). (170-190)*240 мм/ОКПД2 13.92.21.120</t>
  </si>
  <si>
    <t>Непрозрачные упаковочные пакеты с клеевым клапаном из полиэтилена (ПВД). (240-250)*320 мм/ОКПД2 13.92.21.120</t>
  </si>
  <si>
    <t>Пакет зиплок 15*20 см/ОКПД2 13.92.21.120</t>
  </si>
  <si>
    <t>Пакет зиплок 20*30 см/ОКПД2 13.92.21.120</t>
  </si>
  <si>
    <t>На основании проведенного анализа рынка и расчетов, Начальная максимальная цена контракта составляет: 26 062 (Двадцать шесть тысяч шестьдесят два)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</si>
</sst>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\ &quot;₽&quot;"/>
  </numFmts>
  <fonts count="9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164" fontId="0" fillId="0" borderId="0" xfId="0" applyNumberFormat="1"/>
    <xf numFmtId="2" fontId="4" fillId="0" borderId="0" xfId="0" applyNumberFormat="1" applyFont="1" applyAlignment="1">
      <alignment vertical="top" wrapText="1"/>
    </xf>
    <xf numFmtId="0" fontId="6" fillId="0" borderId="0" xfId="0" applyNumberFormat="1" applyFont="1" applyFill="1" applyBorder="1" applyAlignment="1"/>
    <xf numFmtId="0" fontId="3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9</xdr:row>
      <xdr:rowOff>126085</xdr:rowOff>
    </xdr:from>
    <xdr:to>
      <xdr:col>9</xdr:col>
      <xdr:colOff>836469</xdr:colOff>
      <xdr:row>9</xdr:row>
      <xdr:rowOff>409575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781925" y="3631285"/>
          <a:ext cx="760269" cy="28349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76200</xdr:colOff>
      <xdr:row>9</xdr:row>
      <xdr:rowOff>118697</xdr:rowOff>
    </xdr:from>
    <xdr:to>
      <xdr:col>10</xdr:col>
      <xdr:colOff>762000</xdr:colOff>
      <xdr:row>9</xdr:row>
      <xdr:rowOff>323850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677275" y="3623897"/>
          <a:ext cx="685800" cy="205153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133350</xdr:colOff>
      <xdr:row>9</xdr:row>
      <xdr:rowOff>104591</xdr:rowOff>
    </xdr:from>
    <xdr:to>
      <xdr:col>11</xdr:col>
      <xdr:colOff>1476375</xdr:colOff>
      <xdr:row>9</xdr:row>
      <xdr:rowOff>390525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82150" y="3609791"/>
          <a:ext cx="1343025" cy="2859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view="pageBreakPreview" zoomScaleNormal="100" zoomScaleSheetLayoutView="100" workbookViewId="0">
      <selection activeCell="Q19" sqref="Q19"/>
    </sheetView>
  </sheetViews>
  <sheetFormatPr defaultRowHeight="15" customHeight="1" x14ac:dyDescent="0.25"/>
  <cols>
    <col min="1" max="1" width="5" customWidth="1"/>
    <col min="2" max="2" width="29.85546875" customWidth="1"/>
    <col min="3" max="3" width="21.85546875" customWidth="1"/>
    <col min="4" max="4" width="16.85546875" customWidth="1"/>
    <col min="5" max="5" width="7.7109375" customWidth="1"/>
    <col min="6" max="7" width="11.28515625" style="4" bestFit="1" customWidth="1"/>
    <col min="8" max="8" width="11.28515625" style="7" bestFit="1" customWidth="1"/>
    <col min="9" max="9" width="13" style="7" customWidth="1"/>
    <col min="10" max="10" width="13.42578125" style="4" bestFit="1" customWidth="1"/>
    <col min="11" max="11" width="17.28515625" style="4" customWidth="1"/>
    <col min="12" max="12" width="26.42578125" style="4" bestFit="1" customWidth="1"/>
    <col min="13" max="13" width="27.7109375" bestFit="1" customWidth="1"/>
    <col min="14" max="14" width="18.42578125" bestFit="1" customWidth="1"/>
  </cols>
  <sheetData>
    <row r="1" spans="1:16" ht="9.75" customHeight="1" x14ac:dyDescent="0.25">
      <c r="A1" s="1"/>
      <c r="B1" s="1"/>
      <c r="C1" s="1"/>
      <c r="D1" s="1"/>
      <c r="E1" s="1"/>
      <c r="F1" s="11"/>
      <c r="G1" s="11"/>
      <c r="H1" s="11"/>
      <c r="I1" s="11"/>
      <c r="J1" s="11"/>
      <c r="K1" s="11"/>
      <c r="L1" s="11"/>
      <c r="O1" s="12"/>
      <c r="P1" s="12"/>
    </row>
    <row r="2" spans="1:16" hidden="1" x14ac:dyDescent="0.25">
      <c r="A2" s="1"/>
      <c r="B2" s="1"/>
      <c r="C2" s="1"/>
      <c r="D2" s="1"/>
      <c r="E2" s="1"/>
      <c r="F2" s="3"/>
      <c r="G2" s="3"/>
      <c r="H2" s="6"/>
      <c r="I2" s="6"/>
      <c r="J2" s="3"/>
      <c r="K2" s="3"/>
      <c r="L2" s="3"/>
      <c r="O2" s="12"/>
      <c r="P2" s="12"/>
    </row>
    <row r="3" spans="1:16" ht="20.25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O3" s="12"/>
      <c r="P3" s="12"/>
    </row>
    <row r="4" spans="1:16" ht="9" customHeight="1" x14ac:dyDescent="0.25">
      <c r="A4" s="1"/>
      <c r="B4" s="1"/>
      <c r="C4" s="1"/>
      <c r="D4" s="1"/>
      <c r="E4" s="1"/>
      <c r="F4" s="3"/>
      <c r="G4" s="3"/>
      <c r="H4" s="6"/>
      <c r="I4" s="6"/>
      <c r="J4" s="3"/>
      <c r="K4" s="3"/>
      <c r="L4" s="3"/>
      <c r="O4" s="12"/>
      <c r="P4" s="12"/>
    </row>
    <row r="5" spans="1:16" ht="19.5" customHeight="1" x14ac:dyDescent="0.25">
      <c r="A5" s="27" t="s">
        <v>0</v>
      </c>
      <c r="B5" s="29"/>
      <c r="C5" s="22" t="s">
        <v>20</v>
      </c>
      <c r="D5" s="23"/>
      <c r="E5" s="23"/>
      <c r="F5" s="23"/>
      <c r="G5" s="23"/>
      <c r="H5" s="23"/>
      <c r="I5" s="23"/>
      <c r="J5" s="23"/>
      <c r="K5" s="23"/>
      <c r="L5" s="23"/>
      <c r="O5" s="12"/>
      <c r="P5" s="12"/>
    </row>
    <row r="6" spans="1:16" ht="30.75" customHeight="1" x14ac:dyDescent="0.25">
      <c r="A6" s="27" t="s">
        <v>1</v>
      </c>
      <c r="B6" s="29"/>
      <c r="C6" s="22" t="s">
        <v>2</v>
      </c>
      <c r="D6" s="23"/>
      <c r="E6" s="23"/>
      <c r="F6" s="23"/>
      <c r="G6" s="23"/>
      <c r="H6" s="23"/>
      <c r="I6" s="23"/>
      <c r="J6" s="23"/>
      <c r="K6" s="23"/>
      <c r="L6" s="23"/>
      <c r="O6" s="12"/>
      <c r="P6" s="12"/>
    </row>
    <row r="7" spans="1:16" ht="16.5" customHeight="1" x14ac:dyDescent="0.25">
      <c r="A7" s="27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  <c r="O7" s="12"/>
      <c r="P7" s="12"/>
    </row>
    <row r="8" spans="1:16" ht="25.5" customHeight="1" x14ac:dyDescent="0.25">
      <c r="A8" s="31" t="s">
        <v>4</v>
      </c>
      <c r="B8" s="31" t="s">
        <v>5</v>
      </c>
      <c r="C8" s="31"/>
      <c r="D8" s="31" t="s">
        <v>6</v>
      </c>
      <c r="E8" s="37" t="s">
        <v>7</v>
      </c>
      <c r="F8" s="8" t="s">
        <v>8</v>
      </c>
      <c r="G8" s="8" t="s">
        <v>9</v>
      </c>
      <c r="H8" s="8" t="s">
        <v>10</v>
      </c>
      <c r="I8" s="37" t="s">
        <v>11</v>
      </c>
      <c r="J8" s="36" t="s">
        <v>12</v>
      </c>
      <c r="K8" s="36" t="s">
        <v>13</v>
      </c>
      <c r="L8" s="34" t="s">
        <v>14</v>
      </c>
      <c r="O8" s="12"/>
      <c r="P8" s="12"/>
    </row>
    <row r="9" spans="1:16" ht="40.5" customHeight="1" x14ac:dyDescent="0.25">
      <c r="A9" s="31"/>
      <c r="B9" s="31"/>
      <c r="C9" s="31"/>
      <c r="D9" s="31"/>
      <c r="E9" s="37"/>
      <c r="F9" s="37" t="s">
        <v>15</v>
      </c>
      <c r="G9" s="37" t="s">
        <v>15</v>
      </c>
      <c r="H9" s="37" t="s">
        <v>16</v>
      </c>
      <c r="I9" s="37"/>
      <c r="J9" s="36"/>
      <c r="K9" s="36"/>
      <c r="L9" s="34"/>
      <c r="O9" s="12"/>
      <c r="P9" s="12"/>
    </row>
    <row r="10" spans="1:16" ht="28.5" customHeight="1" x14ac:dyDescent="0.25">
      <c r="A10" s="31"/>
      <c r="B10" s="31"/>
      <c r="C10" s="31"/>
      <c r="D10" s="31"/>
      <c r="E10" s="37"/>
      <c r="F10" s="37"/>
      <c r="G10" s="37"/>
      <c r="H10" s="37"/>
      <c r="I10" s="37"/>
      <c r="J10" s="36"/>
      <c r="K10" s="36"/>
      <c r="L10" s="34"/>
      <c r="O10" s="12"/>
      <c r="P10" s="12"/>
    </row>
    <row r="11" spans="1:16" ht="33.75" customHeight="1" x14ac:dyDescent="0.25">
      <c r="A11" s="15">
        <v>1</v>
      </c>
      <c r="B11" s="32" t="s">
        <v>22</v>
      </c>
      <c r="C11" s="33"/>
      <c r="D11" s="15" t="s">
        <v>18</v>
      </c>
      <c r="E11" s="8">
        <v>300</v>
      </c>
      <c r="F11" s="8">
        <v>16</v>
      </c>
      <c r="G11" s="8">
        <v>13.9</v>
      </c>
      <c r="H11" s="8">
        <v>16.8</v>
      </c>
      <c r="I11" s="8">
        <f t="shared" ref="I11:I16" si="0">AVERAGE(F11,G11,H11)</f>
        <v>15.566666666666668</v>
      </c>
      <c r="J11" s="8">
        <f t="shared" ref="J11" si="1">STDEV(F11:H11)</f>
        <v>1.4977761292440648</v>
      </c>
      <c r="K11" s="8">
        <f t="shared" ref="K11" si="2">(J11/I11)*100</f>
        <v>9.6216881964286802</v>
      </c>
      <c r="L11" s="8">
        <v>4671</v>
      </c>
      <c r="O11" s="12"/>
      <c r="P11" s="12"/>
    </row>
    <row r="12" spans="1:16" ht="25.15" customHeight="1" x14ac:dyDescent="0.25">
      <c r="A12" s="15">
        <v>2</v>
      </c>
      <c r="B12" s="32" t="s">
        <v>23</v>
      </c>
      <c r="C12" s="33"/>
      <c r="D12" s="15" t="s">
        <v>18</v>
      </c>
      <c r="E12" s="8">
        <v>100</v>
      </c>
      <c r="F12" s="8">
        <v>29</v>
      </c>
      <c r="G12" s="8">
        <v>51.4</v>
      </c>
      <c r="H12" s="8">
        <v>46</v>
      </c>
      <c r="I12" s="8">
        <f t="shared" si="0"/>
        <v>42.133333333333333</v>
      </c>
      <c r="J12" s="8">
        <f>J17</f>
        <v>0.58594652770823796</v>
      </c>
      <c r="K12" s="8">
        <v>7140.6</v>
      </c>
      <c r="L12" s="8">
        <v>4213</v>
      </c>
      <c r="O12" s="12"/>
      <c r="P12" s="12"/>
    </row>
    <row r="13" spans="1:16" ht="33.75" customHeight="1" x14ac:dyDescent="0.25">
      <c r="A13" s="15">
        <v>3</v>
      </c>
      <c r="B13" s="32" t="s">
        <v>24</v>
      </c>
      <c r="C13" s="33"/>
      <c r="D13" s="15" t="s">
        <v>18</v>
      </c>
      <c r="E13" s="8">
        <v>50</v>
      </c>
      <c r="F13" s="8">
        <v>40</v>
      </c>
      <c r="G13" s="8">
        <v>67.650000000000006</v>
      </c>
      <c r="H13" s="8">
        <v>62.8</v>
      </c>
      <c r="I13" s="8">
        <f t="shared" si="0"/>
        <v>56.816666666666663</v>
      </c>
      <c r="J13" s="8">
        <f t="shared" ref="J13:J14" si="3">STDEV(F13:H13)</f>
        <v>14.764173980732375</v>
      </c>
      <c r="K13" s="8">
        <f t="shared" ref="K13" si="4">(J13/I13)*100</f>
        <v>25.98563915646649</v>
      </c>
      <c r="L13" s="8">
        <v>2841</v>
      </c>
      <c r="O13" s="12"/>
      <c r="P13" s="12"/>
    </row>
    <row r="14" spans="1:16" ht="33.75" customHeight="1" x14ac:dyDescent="0.25">
      <c r="A14" s="17">
        <v>4</v>
      </c>
      <c r="B14" s="32" t="s">
        <v>25</v>
      </c>
      <c r="C14" s="33"/>
      <c r="D14" s="17" t="s">
        <v>18</v>
      </c>
      <c r="E14" s="18">
        <v>600</v>
      </c>
      <c r="F14" s="18">
        <v>1.45</v>
      </c>
      <c r="G14" s="18">
        <v>2.19</v>
      </c>
      <c r="H14" s="18">
        <v>2.2799999999999998</v>
      </c>
      <c r="I14" s="18">
        <f t="shared" si="0"/>
        <v>1.9733333333333334</v>
      </c>
      <c r="J14" s="18">
        <f t="shared" si="3"/>
        <v>0.45544849690533984</v>
      </c>
      <c r="K14" s="18">
        <f>L15</f>
        <v>1950</v>
      </c>
      <c r="L14" s="18">
        <v>1182</v>
      </c>
      <c r="O14" s="12"/>
      <c r="P14" s="12"/>
    </row>
    <row r="15" spans="1:16" ht="33.75" customHeight="1" x14ac:dyDescent="0.25">
      <c r="A15" s="17">
        <v>5</v>
      </c>
      <c r="B15" s="32" t="s">
        <v>26</v>
      </c>
      <c r="C15" s="33"/>
      <c r="D15" s="17" t="s">
        <v>18</v>
      </c>
      <c r="E15" s="18">
        <v>600</v>
      </c>
      <c r="F15" s="18">
        <v>2.62</v>
      </c>
      <c r="G15" s="18">
        <v>3.61</v>
      </c>
      <c r="H15" s="18">
        <v>3.52</v>
      </c>
      <c r="I15" s="18">
        <f t="shared" si="0"/>
        <v>3.25</v>
      </c>
      <c r="J15" s="18">
        <f t="shared" ref="J15:J16" si="5">STDEV(F15:H15)</f>
        <v>0.54744862772684111</v>
      </c>
      <c r="K15" s="18">
        <f t="shared" ref="K15:K16" si="6">(J15/I15)*100</f>
        <v>16.844573160825878</v>
      </c>
      <c r="L15" s="18">
        <f t="shared" ref="L15:L16" si="7">E15*I15</f>
        <v>1950</v>
      </c>
      <c r="O15" s="12"/>
      <c r="P15" s="12"/>
    </row>
    <row r="16" spans="1:16" ht="33.75" customHeight="1" x14ac:dyDescent="0.25">
      <c r="A16" s="17">
        <v>6</v>
      </c>
      <c r="B16" s="32" t="s">
        <v>27</v>
      </c>
      <c r="C16" s="33"/>
      <c r="D16" s="17" t="s">
        <v>18</v>
      </c>
      <c r="E16" s="19">
        <v>1500</v>
      </c>
      <c r="F16" s="19">
        <v>2.7</v>
      </c>
      <c r="G16" s="19">
        <v>2.8</v>
      </c>
      <c r="H16" s="19">
        <v>2.9</v>
      </c>
      <c r="I16" s="18">
        <f t="shared" si="0"/>
        <v>2.8000000000000003</v>
      </c>
      <c r="J16" s="18">
        <f t="shared" si="5"/>
        <v>9.9999999999999867E-2</v>
      </c>
      <c r="K16" s="18">
        <f t="shared" si="6"/>
        <v>3.5714285714285663</v>
      </c>
      <c r="L16" s="18">
        <f t="shared" si="7"/>
        <v>4200</v>
      </c>
      <c r="O16" s="12"/>
      <c r="P16" s="12"/>
    </row>
    <row r="17" spans="1:16" ht="33.75" customHeight="1" x14ac:dyDescent="0.25">
      <c r="A17" s="17">
        <v>7</v>
      </c>
      <c r="B17" s="32" t="s">
        <v>28</v>
      </c>
      <c r="C17" s="33"/>
      <c r="D17" s="17" t="s">
        <v>18</v>
      </c>
      <c r="E17" s="18">
        <v>1500</v>
      </c>
      <c r="F17" s="19">
        <v>4</v>
      </c>
      <c r="G17" s="19">
        <v>5.0999999999999996</v>
      </c>
      <c r="H17" s="19">
        <v>4.9000000000000004</v>
      </c>
      <c r="I17" s="18">
        <f>AVERAGE(H17,G17,F17)</f>
        <v>4.666666666666667</v>
      </c>
      <c r="J17" s="18">
        <f t="shared" ref="J17" si="8">STDEV(F17:H17)</f>
        <v>0.58594652770823796</v>
      </c>
      <c r="K17" s="18">
        <f t="shared" ref="K17" si="9">(J17/I17)*100</f>
        <v>12.555997022319385</v>
      </c>
      <c r="L17" s="18">
        <v>7005</v>
      </c>
      <c r="O17" s="12"/>
      <c r="P17" s="12"/>
    </row>
    <row r="18" spans="1:16" ht="14.25" customHeight="1" x14ac:dyDescent="0.25">
      <c r="A18" s="13"/>
      <c r="B18" s="35"/>
      <c r="C18" s="35"/>
      <c r="D18" s="15"/>
      <c r="E18" s="8"/>
      <c r="F18" s="8"/>
      <c r="G18" s="8"/>
      <c r="H18" s="8"/>
      <c r="I18" s="8"/>
      <c r="J18" s="8"/>
      <c r="K18" s="8"/>
      <c r="L18" s="16">
        <f>SUM(L11:L17)</f>
        <v>26062</v>
      </c>
      <c r="O18" s="12"/>
      <c r="P18" s="12"/>
    </row>
    <row r="19" spans="1:16" ht="24" customHeight="1" x14ac:dyDescent="0.25">
      <c r="A19" s="24" t="s">
        <v>29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  <c r="M19" s="10"/>
      <c r="O19" s="12"/>
      <c r="P19" s="12"/>
    </row>
    <row r="20" spans="1:16" ht="7.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O20" s="12"/>
      <c r="P20" s="12"/>
    </row>
    <row r="21" spans="1:16" ht="15" customHeight="1" x14ac:dyDescent="0.25">
      <c r="A21" s="21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O21" s="12"/>
      <c r="P21" s="12"/>
    </row>
    <row r="22" spans="1:16" ht="9" customHeight="1" x14ac:dyDescent="0.25">
      <c r="O22" s="12"/>
      <c r="P22" s="12"/>
    </row>
    <row r="23" spans="1:16" ht="39" customHeight="1" x14ac:dyDescent="0.25">
      <c r="A23" s="38" t="s">
        <v>17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O23" s="12"/>
      <c r="P23" s="12"/>
    </row>
    <row r="24" spans="1:16" ht="6.75" customHeight="1" x14ac:dyDescent="0.25">
      <c r="G24"/>
      <c r="H24"/>
      <c r="I24"/>
      <c r="J24"/>
      <c r="K24"/>
      <c r="L24"/>
      <c r="O24" s="12"/>
      <c r="P24" s="12"/>
    </row>
    <row r="25" spans="1:16" ht="37.5" customHeight="1" x14ac:dyDescent="0.25">
      <c r="A25" s="2"/>
      <c r="B25" s="2"/>
      <c r="H25" s="5"/>
      <c r="I25" s="5"/>
      <c r="J25" s="3"/>
      <c r="K25" s="14"/>
      <c r="L25" s="9"/>
      <c r="O25" s="12"/>
      <c r="P25" s="12"/>
    </row>
    <row r="26" spans="1:16" ht="9" customHeight="1" x14ac:dyDescent="0.25">
      <c r="A26" s="2"/>
      <c r="B26" s="2"/>
      <c r="H26" s="5"/>
      <c r="I26" s="5"/>
      <c r="J26" s="3"/>
      <c r="K26" s="14"/>
      <c r="L26" s="9"/>
      <c r="O26" s="12"/>
      <c r="P26" s="12"/>
    </row>
    <row r="27" spans="1:16" x14ac:dyDescent="0.25">
      <c r="A27" s="2"/>
      <c r="B27" s="2"/>
      <c r="H27" s="5"/>
      <c r="I27" s="5"/>
      <c r="J27" s="3"/>
      <c r="K27" s="14"/>
      <c r="L27" s="9"/>
      <c r="O27" s="12"/>
      <c r="P27" s="12"/>
    </row>
    <row r="28" spans="1:16" x14ac:dyDescent="0.25">
      <c r="A28" s="1"/>
      <c r="B28" s="1"/>
      <c r="C28" s="1"/>
      <c r="D28" s="1"/>
      <c r="E28" s="1"/>
      <c r="F28" s="3"/>
      <c r="G28" s="3"/>
      <c r="H28" s="6"/>
      <c r="I28" s="6"/>
      <c r="J28" s="3"/>
      <c r="K28" s="14"/>
      <c r="L28" s="9"/>
      <c r="O28" s="12"/>
      <c r="P28" s="12"/>
    </row>
    <row r="29" spans="1:16" x14ac:dyDescent="0.25">
      <c r="A29" s="1"/>
      <c r="B29" s="1"/>
      <c r="C29" s="1"/>
      <c r="D29" s="1"/>
      <c r="E29" s="1"/>
      <c r="F29" s="3"/>
      <c r="G29" s="3"/>
      <c r="H29" s="6"/>
      <c r="I29" s="6"/>
      <c r="J29" s="3"/>
      <c r="K29" s="14"/>
      <c r="L29" s="9"/>
      <c r="O29" s="12"/>
      <c r="P29" s="12"/>
    </row>
    <row r="30" spans="1:16" x14ac:dyDescent="0.25">
      <c r="A30" s="1"/>
      <c r="B30" s="1"/>
      <c r="C30" s="1"/>
      <c r="D30" s="1"/>
      <c r="E30" s="1"/>
      <c r="F30" s="3"/>
      <c r="G30" s="3"/>
      <c r="H30" s="6"/>
      <c r="I30" s="6"/>
      <c r="J30" s="3"/>
      <c r="K30" s="14"/>
      <c r="L30" s="9"/>
      <c r="O30" s="12"/>
      <c r="P30" s="12"/>
    </row>
    <row r="31" spans="1:16" x14ac:dyDescent="0.25">
      <c r="A31" s="1"/>
      <c r="B31" s="1"/>
      <c r="C31" s="1"/>
      <c r="D31" s="1"/>
      <c r="E31" s="1"/>
      <c r="F31" s="3"/>
      <c r="G31" s="3"/>
      <c r="H31" s="6"/>
      <c r="I31" s="6"/>
      <c r="J31" s="3"/>
      <c r="K31" s="14"/>
      <c r="L31" s="9"/>
      <c r="O31" s="12"/>
      <c r="P31" s="12"/>
    </row>
    <row r="32" spans="1:16" x14ac:dyDescent="0.25">
      <c r="A32" s="1"/>
      <c r="B32" s="1"/>
      <c r="C32" s="1"/>
      <c r="D32" s="1"/>
      <c r="E32" s="1"/>
      <c r="F32" s="3"/>
      <c r="G32" s="3"/>
      <c r="H32" s="6"/>
      <c r="I32" s="6"/>
      <c r="J32" s="3"/>
      <c r="K32" s="14"/>
      <c r="L32" s="9"/>
      <c r="O32" s="12"/>
      <c r="P32" s="12"/>
    </row>
    <row r="33" spans="1:16" x14ac:dyDescent="0.25">
      <c r="A33" s="1"/>
      <c r="B33" s="1"/>
      <c r="C33" s="1"/>
      <c r="D33" s="1"/>
      <c r="E33" s="1"/>
      <c r="F33" s="3"/>
      <c r="G33" s="3"/>
      <c r="H33" s="6"/>
      <c r="I33" s="6"/>
      <c r="J33" s="3"/>
      <c r="K33" s="14"/>
      <c r="L33" s="9"/>
      <c r="O33" s="12"/>
      <c r="P33" s="12"/>
    </row>
    <row r="34" spans="1:16" x14ac:dyDescent="0.25">
      <c r="A34" s="1"/>
      <c r="B34" s="1"/>
      <c r="C34" s="1"/>
      <c r="D34" s="1"/>
      <c r="E34" s="1"/>
      <c r="F34" s="3"/>
      <c r="G34" s="3"/>
      <c r="H34" s="6"/>
      <c r="I34" s="6"/>
      <c r="J34" s="3"/>
      <c r="K34" s="14"/>
      <c r="L34" s="9"/>
      <c r="O34" s="12"/>
      <c r="P34" s="12"/>
    </row>
    <row r="35" spans="1:16" x14ac:dyDescent="0.25">
      <c r="A35" s="1"/>
      <c r="B35" s="1"/>
      <c r="C35" s="1"/>
      <c r="D35" s="1"/>
      <c r="E35" s="1"/>
      <c r="F35" s="3"/>
      <c r="G35" s="3"/>
      <c r="H35" s="6"/>
      <c r="I35" s="6"/>
      <c r="J35" s="3"/>
      <c r="K35" s="3"/>
      <c r="L35" s="3"/>
      <c r="O35" s="12"/>
      <c r="P35" s="12"/>
    </row>
    <row r="36" spans="1:16" x14ac:dyDescent="0.25">
      <c r="A36" s="1"/>
      <c r="B36" s="1"/>
      <c r="C36" s="1"/>
      <c r="D36" s="1"/>
      <c r="E36" s="1"/>
      <c r="F36" s="3"/>
      <c r="G36" s="3"/>
      <c r="H36" s="6"/>
      <c r="I36" s="6"/>
      <c r="J36" s="3"/>
      <c r="K36" s="3"/>
      <c r="L36" s="3"/>
      <c r="O36" s="12"/>
      <c r="P36" s="12"/>
    </row>
    <row r="37" spans="1:16" x14ac:dyDescent="0.25">
      <c r="A37" s="1"/>
      <c r="B37" s="1"/>
      <c r="C37" s="1"/>
      <c r="D37" s="1"/>
      <c r="E37" s="1"/>
      <c r="F37" s="3"/>
      <c r="G37" s="3"/>
      <c r="H37" s="6"/>
      <c r="I37" s="6"/>
      <c r="J37" s="3"/>
      <c r="K37" s="3"/>
      <c r="L37" s="3"/>
      <c r="O37" s="12"/>
      <c r="P37" s="12"/>
    </row>
    <row r="38" spans="1:16" x14ac:dyDescent="0.25">
      <c r="A38" s="1"/>
      <c r="B38" s="1"/>
      <c r="C38" s="1"/>
      <c r="D38" s="1"/>
      <c r="E38" s="1"/>
      <c r="F38" s="3"/>
      <c r="G38" s="3"/>
      <c r="H38" s="6"/>
      <c r="I38" s="6"/>
      <c r="J38" s="3"/>
      <c r="K38" s="3"/>
      <c r="L38" s="3"/>
      <c r="O38" s="12"/>
      <c r="P38" s="12"/>
    </row>
    <row r="39" spans="1:16" x14ac:dyDescent="0.25">
      <c r="A39" s="1"/>
      <c r="B39" s="1"/>
      <c r="C39" s="1"/>
      <c r="D39" s="1"/>
      <c r="E39" s="1"/>
      <c r="F39" s="3"/>
      <c r="G39" s="3"/>
      <c r="H39" s="6"/>
      <c r="I39" s="6"/>
      <c r="J39" s="3"/>
      <c r="K39" s="3"/>
      <c r="L39" s="3"/>
      <c r="O39" s="12"/>
      <c r="P39" s="12"/>
    </row>
    <row r="40" spans="1:16" x14ac:dyDescent="0.25">
      <c r="A40" s="1"/>
      <c r="B40" s="1"/>
      <c r="C40" s="1"/>
      <c r="D40" s="1"/>
      <c r="E40" s="1"/>
      <c r="F40" s="3"/>
      <c r="G40" s="3"/>
      <c r="H40" s="6"/>
      <c r="I40" s="6"/>
      <c r="J40" s="3"/>
      <c r="K40" s="3"/>
      <c r="L40" s="3"/>
      <c r="O40" s="12"/>
      <c r="P40" s="12"/>
    </row>
    <row r="41" spans="1:16" x14ac:dyDescent="0.25">
      <c r="A41" s="1"/>
      <c r="B41" s="1"/>
      <c r="C41" s="1"/>
      <c r="D41" s="1"/>
      <c r="E41" s="1"/>
      <c r="F41" s="3"/>
      <c r="G41" s="3"/>
      <c r="H41" s="6"/>
      <c r="I41" s="6"/>
      <c r="J41" s="3"/>
      <c r="K41" s="3"/>
      <c r="L41" s="3"/>
      <c r="O41" s="12"/>
      <c r="P41" s="12"/>
    </row>
    <row r="42" spans="1:16" x14ac:dyDescent="0.25">
      <c r="A42" s="1"/>
      <c r="B42" s="1"/>
      <c r="C42" s="1"/>
      <c r="D42" s="1"/>
      <c r="E42" s="1"/>
      <c r="F42" s="3"/>
      <c r="G42" s="3"/>
      <c r="H42" s="6"/>
      <c r="I42" s="6"/>
      <c r="J42" s="3"/>
      <c r="K42" s="3"/>
      <c r="L42" s="3"/>
      <c r="O42" s="12"/>
      <c r="P42" s="12"/>
    </row>
    <row r="43" spans="1:16" x14ac:dyDescent="0.25">
      <c r="A43" s="1"/>
      <c r="B43" s="1"/>
      <c r="C43" s="1"/>
      <c r="D43" s="1"/>
      <c r="E43" s="1"/>
      <c r="F43" s="3"/>
      <c r="G43" s="3"/>
      <c r="H43" s="6"/>
      <c r="I43" s="6"/>
      <c r="J43" s="3"/>
      <c r="K43" s="3"/>
      <c r="L43" s="3"/>
      <c r="O43" s="12"/>
      <c r="P43" s="12"/>
    </row>
    <row r="44" spans="1:16" x14ac:dyDescent="0.25">
      <c r="A44" s="1"/>
      <c r="B44" s="1"/>
      <c r="C44" s="1"/>
      <c r="D44" s="1"/>
      <c r="E44" s="1"/>
      <c r="F44" s="3"/>
      <c r="G44" s="3"/>
      <c r="H44" s="6"/>
      <c r="I44" s="6"/>
      <c r="J44" s="3"/>
      <c r="K44" s="3"/>
      <c r="L44" s="3"/>
      <c r="O44" s="12"/>
      <c r="P44" s="12"/>
    </row>
    <row r="45" spans="1:16" x14ac:dyDescent="0.25">
      <c r="A45" s="1"/>
      <c r="B45" s="1"/>
      <c r="C45" s="1"/>
      <c r="D45" s="1"/>
      <c r="E45" s="1"/>
      <c r="F45" s="3"/>
      <c r="G45" s="3"/>
      <c r="H45" s="6"/>
      <c r="I45" s="6"/>
      <c r="J45" s="3"/>
      <c r="K45" s="3"/>
      <c r="L45" s="3"/>
      <c r="O45" s="12"/>
      <c r="P45" s="12"/>
    </row>
    <row r="46" spans="1:16" x14ac:dyDescent="0.25">
      <c r="A46" s="1"/>
      <c r="B46" s="1"/>
      <c r="C46" s="1"/>
      <c r="D46" s="1"/>
      <c r="E46" s="1"/>
      <c r="F46" s="3"/>
      <c r="G46" s="3"/>
      <c r="H46" s="6"/>
      <c r="I46" s="6"/>
      <c r="J46" s="3"/>
      <c r="K46" s="3"/>
      <c r="L46" s="3"/>
      <c r="O46" s="12"/>
      <c r="P46" s="12"/>
    </row>
    <row r="47" spans="1:16" x14ac:dyDescent="0.25">
      <c r="A47" s="1"/>
      <c r="B47" s="1"/>
      <c r="C47" s="1"/>
      <c r="D47" s="1"/>
      <c r="E47" s="1"/>
      <c r="F47" s="3"/>
      <c r="G47" s="3"/>
      <c r="H47" s="6"/>
      <c r="I47" s="6"/>
      <c r="J47" s="3"/>
      <c r="K47" s="3"/>
      <c r="L47" s="3"/>
      <c r="O47" s="12"/>
      <c r="P47" s="12"/>
    </row>
    <row r="48" spans="1:16" x14ac:dyDescent="0.25">
      <c r="A48" s="1"/>
      <c r="B48" s="1"/>
      <c r="C48" s="1"/>
      <c r="D48" s="1"/>
      <c r="E48" s="1"/>
      <c r="F48" s="3"/>
      <c r="G48" s="3"/>
      <c r="H48" s="6"/>
      <c r="I48" s="6"/>
      <c r="J48" s="3"/>
      <c r="K48" s="3"/>
      <c r="L48" s="3"/>
      <c r="O48" s="12"/>
      <c r="P48" s="12"/>
    </row>
    <row r="49" spans="1:16" x14ac:dyDescent="0.25">
      <c r="A49" s="1"/>
      <c r="B49" s="1"/>
      <c r="C49" s="1"/>
      <c r="D49" s="1"/>
      <c r="E49" s="1"/>
      <c r="F49" s="3"/>
      <c r="G49" s="3"/>
      <c r="H49" s="6"/>
      <c r="I49" s="6"/>
      <c r="J49" s="3"/>
      <c r="K49" s="3"/>
      <c r="L49" s="3"/>
      <c r="O49" s="12"/>
      <c r="P49" s="12"/>
    </row>
    <row r="50" spans="1:16" x14ac:dyDescent="0.25">
      <c r="A50" s="1"/>
      <c r="B50" s="1"/>
      <c r="C50" s="1"/>
      <c r="D50" s="1"/>
      <c r="E50" s="1"/>
      <c r="F50" s="3"/>
      <c r="G50" s="3"/>
      <c r="H50" s="6"/>
      <c r="I50" s="6"/>
      <c r="J50" s="3"/>
      <c r="K50" s="3"/>
      <c r="L50" s="3"/>
      <c r="O50" s="12"/>
      <c r="P50" s="12"/>
    </row>
    <row r="51" spans="1:16" x14ac:dyDescent="0.25">
      <c r="A51" s="1"/>
      <c r="B51" s="1"/>
      <c r="C51" s="1"/>
      <c r="D51" s="1"/>
      <c r="E51" s="1"/>
      <c r="F51" s="3"/>
      <c r="G51" s="3"/>
      <c r="H51" s="6"/>
      <c r="I51" s="6"/>
      <c r="J51" s="3"/>
      <c r="K51" s="3"/>
      <c r="L51" s="3"/>
      <c r="O51" s="12"/>
      <c r="P51" s="12"/>
    </row>
    <row r="52" spans="1:16" x14ac:dyDescent="0.25">
      <c r="A52" s="1"/>
      <c r="B52" s="1"/>
      <c r="C52" s="1"/>
      <c r="D52" s="1"/>
      <c r="E52" s="1"/>
      <c r="F52" s="3"/>
      <c r="G52" s="3"/>
      <c r="H52" s="6"/>
      <c r="I52" s="6"/>
      <c r="J52" s="3"/>
      <c r="K52" s="3"/>
      <c r="L52" s="3"/>
      <c r="O52" s="12"/>
      <c r="P52" s="12"/>
    </row>
    <row r="53" spans="1:16" x14ac:dyDescent="0.25">
      <c r="A53" s="1"/>
      <c r="B53" s="1"/>
      <c r="C53" s="1"/>
      <c r="D53" s="1"/>
      <c r="E53" s="1"/>
      <c r="F53" s="3"/>
      <c r="G53" s="3"/>
      <c r="H53" s="6"/>
      <c r="I53" s="6"/>
      <c r="J53" s="3"/>
      <c r="K53" s="3"/>
      <c r="L53" s="3"/>
      <c r="O53" s="12"/>
      <c r="P53" s="12"/>
    </row>
    <row r="54" spans="1:16" x14ac:dyDescent="0.25">
      <c r="A54" s="1"/>
      <c r="B54" s="1"/>
      <c r="C54" s="1"/>
      <c r="D54" s="1"/>
      <c r="E54" s="1"/>
      <c r="F54" s="3"/>
      <c r="G54" s="3"/>
      <c r="H54" s="6"/>
      <c r="I54" s="6"/>
      <c r="J54" s="3"/>
      <c r="K54" s="3"/>
      <c r="L54" s="3"/>
      <c r="O54" s="12"/>
      <c r="P54" s="12"/>
    </row>
    <row r="55" spans="1:16" x14ac:dyDescent="0.25">
      <c r="A55" s="1"/>
      <c r="B55" s="1"/>
      <c r="C55" s="1"/>
      <c r="D55" s="1"/>
      <c r="E55" s="1"/>
      <c r="F55" s="3"/>
      <c r="G55" s="3"/>
      <c r="H55" s="6"/>
      <c r="I55" s="6"/>
      <c r="J55" s="3"/>
      <c r="K55" s="3"/>
      <c r="L55" s="3"/>
      <c r="O55" s="12"/>
      <c r="P55" s="12"/>
    </row>
    <row r="56" spans="1:16" x14ac:dyDescent="0.25">
      <c r="A56" s="1"/>
      <c r="B56" s="1"/>
      <c r="C56" s="1"/>
      <c r="D56" s="1"/>
      <c r="E56" s="1"/>
      <c r="F56" s="3"/>
      <c r="G56" s="3"/>
      <c r="H56" s="6"/>
      <c r="I56" s="6"/>
      <c r="J56" s="3"/>
      <c r="K56" s="3"/>
      <c r="L56" s="3"/>
      <c r="O56" s="12"/>
      <c r="P56" s="12"/>
    </row>
    <row r="57" spans="1:16" x14ac:dyDescent="0.25">
      <c r="A57" s="1"/>
      <c r="B57" s="1"/>
      <c r="C57" s="1"/>
      <c r="D57" s="1"/>
      <c r="E57" s="1"/>
      <c r="F57" s="3"/>
      <c r="G57" s="3"/>
      <c r="H57" s="6"/>
      <c r="I57" s="6"/>
      <c r="J57" s="3"/>
      <c r="K57" s="3"/>
      <c r="L57" s="3"/>
      <c r="O57" s="12"/>
      <c r="P57" s="12"/>
    </row>
    <row r="58" spans="1:16" x14ac:dyDescent="0.25">
      <c r="A58" s="1"/>
      <c r="B58" s="1"/>
      <c r="C58" s="1"/>
      <c r="D58" s="1"/>
      <c r="E58" s="1"/>
      <c r="F58" s="3"/>
      <c r="G58" s="3"/>
      <c r="H58" s="6"/>
      <c r="I58" s="6"/>
      <c r="J58" s="3"/>
      <c r="K58" s="3"/>
      <c r="L58" s="3"/>
      <c r="O58" s="12"/>
      <c r="P58" s="12"/>
    </row>
    <row r="59" spans="1:16" x14ac:dyDescent="0.25">
      <c r="A59" s="1"/>
      <c r="B59" s="1"/>
      <c r="C59" s="1"/>
      <c r="D59" s="1"/>
      <c r="E59" s="1"/>
      <c r="F59" s="3"/>
      <c r="G59" s="3"/>
      <c r="H59" s="6"/>
      <c r="I59" s="6"/>
      <c r="J59" s="3"/>
      <c r="K59" s="3"/>
      <c r="L59" s="3"/>
      <c r="O59" s="12"/>
      <c r="P59" s="12"/>
    </row>
    <row r="60" spans="1:16" x14ac:dyDescent="0.25">
      <c r="A60" s="1"/>
      <c r="B60" s="1"/>
      <c r="C60" s="1"/>
      <c r="D60" s="1"/>
      <c r="E60" s="1"/>
      <c r="F60" s="3"/>
      <c r="G60" s="3"/>
      <c r="H60" s="6"/>
      <c r="I60" s="6"/>
      <c r="J60" s="3"/>
      <c r="K60" s="3"/>
      <c r="L60" s="3"/>
      <c r="O60" s="12"/>
      <c r="P60" s="12"/>
    </row>
    <row r="61" spans="1:16" x14ac:dyDescent="0.25">
      <c r="O61" s="12"/>
      <c r="P61" s="12"/>
    </row>
    <row r="62" spans="1:16" x14ac:dyDescent="0.25">
      <c r="O62" s="12"/>
      <c r="P62" s="12"/>
    </row>
  </sheetData>
  <mergeCells count="29">
    <mergeCell ref="H9:H10"/>
    <mergeCell ref="G9:G10"/>
    <mergeCell ref="J8:J10"/>
    <mergeCell ref="B8:C10"/>
    <mergeCell ref="B11:C11"/>
    <mergeCell ref="F9:F10"/>
    <mergeCell ref="D8:D10"/>
    <mergeCell ref="E8:E10"/>
    <mergeCell ref="B14:C14"/>
    <mergeCell ref="B15:C15"/>
    <mergeCell ref="B16:C16"/>
    <mergeCell ref="B17:C17"/>
    <mergeCell ref="A23:L23"/>
    <mergeCell ref="A3:L3"/>
    <mergeCell ref="A21:L21"/>
    <mergeCell ref="C5:L5"/>
    <mergeCell ref="C6:L6"/>
    <mergeCell ref="A19:L19"/>
    <mergeCell ref="A7:L7"/>
    <mergeCell ref="A20:L20"/>
    <mergeCell ref="A5:B5"/>
    <mergeCell ref="A6:B6"/>
    <mergeCell ref="A8:A10"/>
    <mergeCell ref="B12:C12"/>
    <mergeCell ref="B13:C13"/>
    <mergeCell ref="L8:L10"/>
    <mergeCell ref="B18:C18"/>
    <mergeCell ref="K8:K10"/>
    <mergeCell ref="I8:I10"/>
  </mergeCells>
  <pageMargins left="0.23622047244094491" right="0.23622047244094491" top="3.937007874015748E-2" bottom="0.19685039370078741" header="0.31496062992125984" footer="0.31496062992125984"/>
  <pageSetup paperSize="9" scale="76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D12" sqref="D12:W32"/>
    </sheetView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Балашов</dc:creator>
  <cp:lastModifiedBy>Еникеева Алла Радиковна</cp:lastModifiedBy>
  <cp:lastPrinted>2026-05-28T12:40:40Z</cp:lastPrinted>
  <dcterms:created xsi:type="dcterms:W3CDTF">2015-09-21T09:17:53Z</dcterms:created>
  <dcterms:modified xsi:type="dcterms:W3CDTF">2026-05-28T12:55:52Z</dcterms:modified>
</cp:coreProperties>
</file>