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 filterPrivacy="1"/>
  <xr:revisionPtr revIDLastSave="0" documentId="13_ncr:1_{C04B4A27-862F-407F-86F0-04616C459EE8}" xr6:coauthVersionLast="36" xr6:coauthVersionMax="36" xr10:uidLastSave="{00000000-0000-0000-0000-000000000000}"/>
  <bookViews>
    <workbookView xWindow="0" yWindow="0" windowWidth="13560" windowHeight="8025" xr2:uid="{00000000-000D-0000-FFFF-FFFF00000000}"/>
  </bookViews>
  <sheets>
    <sheet name="Лист4" sheetId="5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5" l="1"/>
  <c r="N9" i="5" l="1"/>
  <c r="O9" i="5" s="1"/>
  <c r="O10" i="5" s="1"/>
  <c r="K9" i="5"/>
  <c r="J9" i="5"/>
  <c r="I9" i="5"/>
</calcChain>
</file>

<file path=xl/sharedStrings.xml><?xml version="1.0" encoding="utf-8"?>
<sst xmlns="http://schemas.openxmlformats.org/spreadsheetml/2006/main" count="23" uniqueCount="22">
  <si>
    <t>Наименование товара                         Основные характеристики объекта закупки</t>
  </si>
  <si>
    <t>Номер источника</t>
  </si>
  <si>
    <t>Среднее значение цены</t>
  </si>
  <si>
    <t>Среднее квадратичное отклонение</t>
  </si>
  <si>
    <t>Коэффициент вариации (д.б. &lt; 33%)</t>
  </si>
  <si>
    <t>Ед. изм.</t>
  </si>
  <si>
    <t>Количество объекта закупки</t>
  </si>
  <si>
    <t>НМЦ объекта закупки</t>
  </si>
  <si>
    <t>Значение цены указаное в источнике</t>
  </si>
  <si>
    <t>Итого:</t>
  </si>
  <si>
    <t>№ ПП</t>
  </si>
  <si>
    <r>
      <t xml:space="preserve">Используемый метод определения НМЦК:  </t>
    </r>
    <r>
      <rPr>
        <sz val="11"/>
        <color indexed="8"/>
        <rFont val="Times New Roman"/>
        <family val="1"/>
        <charset val="204"/>
      </rPr>
      <t xml:space="preserve">Метод сопоставимых рыночных цен (анализ рынка) </t>
    </r>
  </si>
  <si>
    <t xml:space="preserve">                         Обоснование начальной (максимальной) цены контракта</t>
  </si>
  <si>
    <t>Цена за 1 ед., используемая для расчета максимальной цены контракта</t>
  </si>
  <si>
    <t>ОКПД2/ КТРУ</t>
  </si>
  <si>
    <t xml:space="preserve"> Ценовое предложение Поставщика №3  Коммерческое предложение   №51 от 08.07.2025г</t>
  </si>
  <si>
    <t xml:space="preserve"> Ценовое предложение Поставщика №1  Коммерческое предложение   б/н</t>
  </si>
  <si>
    <t xml:space="preserve"> Ценовое предложение Поставщика №2  Коммерческое предложение  исх. № б/н от 25.11. 2025 г. </t>
  </si>
  <si>
    <t>Наименьшее занчение</t>
  </si>
  <si>
    <t>шт</t>
  </si>
  <si>
    <t>94.99.16.190</t>
  </si>
  <si>
    <t>Оказание услуг по организации проведению культурно-массового мероприятия со студентами
«Семейный диплом», посвященного Дню семьи, любви и верности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</si>
</sst>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sz val="9"/>
      <color rgb="FFFF0000"/>
      <name val="Times New Roman"/>
      <family val="1"/>
      <charset val="204"/>
    </font>
    <font>
      <sz val="10"/>
      <color rgb="FFFF0000"/>
      <name val="Tahoma"/>
      <family val="2"/>
      <charset val="204"/>
    </font>
    <font>
      <sz val="10"/>
      <color indexed="8"/>
      <name val="Tahoma"/>
      <family val="2"/>
      <charset val="204"/>
    </font>
    <font>
      <sz val="10"/>
      <name val="Tahoma"/>
      <family val="2"/>
      <charset val="204"/>
    </font>
    <font>
      <sz val="9"/>
      <color theme="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53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1" applyNumberFormat="1" applyFont="1" applyAlignment="1">
      <alignment wrapText="1"/>
    </xf>
    <xf numFmtId="0" fontId="2" fillId="0" borderId="0" xfId="1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10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Font="1"/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Alignment="1">
      <alignment horizontal="left" wrapText="1"/>
    </xf>
    <xf numFmtId="0" fontId="9" fillId="0" borderId="0" xfId="0" applyFont="1" applyFill="1" applyBorder="1" applyAlignment="1">
      <alignment vertical="center" wrapText="1"/>
    </xf>
    <xf numFmtId="4" fontId="11" fillId="0" borderId="6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wrapText="1"/>
    </xf>
    <xf numFmtId="2" fontId="5" fillId="0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 vertical="center" wrapText="1"/>
    </xf>
    <xf numFmtId="1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14" fillId="0" borderId="0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wrapText="1"/>
    </xf>
  </cellXfs>
  <cellStyles count="3">
    <cellStyle name="Денежный" xfId="1" builtinId="4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8"/>
  <sheetViews>
    <sheetView tabSelected="1" workbookViewId="0">
      <selection activeCell="N21" sqref="N21"/>
    </sheetView>
  </sheetViews>
  <sheetFormatPr defaultRowHeight="15" x14ac:dyDescent="0.25"/>
  <cols>
    <col min="1" max="1" width="4.140625" customWidth="1"/>
    <col min="2" max="2" width="26.140625" customWidth="1"/>
    <col min="3" max="3" width="11" customWidth="1"/>
    <col min="4" max="4" width="13.5703125" style="19" customWidth="1"/>
    <col min="5" max="6" width="13.28515625" customWidth="1"/>
    <col min="7" max="7" width="3.140625" customWidth="1"/>
    <col min="8" max="8" width="2.85546875" customWidth="1"/>
    <col min="9" max="9" width="10.28515625" customWidth="1"/>
    <col min="10" max="10" width="9.7109375" customWidth="1"/>
    <col min="12" max="12" width="8.140625" customWidth="1"/>
    <col min="14" max="14" width="10.42578125" customWidth="1"/>
    <col min="15" max="15" width="13" customWidth="1"/>
    <col min="16" max="16" width="16.28515625" customWidth="1"/>
  </cols>
  <sheetData>
    <row r="1" spans="1:16" ht="16.5" customHeight="1" x14ac:dyDescent="0.25">
      <c r="A1" s="1"/>
      <c r="B1" s="44" t="s">
        <v>12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2"/>
      <c r="P1" s="4"/>
    </row>
    <row r="2" spans="1:16" s="19" customFormat="1" ht="33.75" customHeight="1" x14ac:dyDescent="0.25">
      <c r="A2" s="20"/>
      <c r="B2" s="45" t="s">
        <v>21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21"/>
    </row>
    <row r="3" spans="1:16" ht="15" customHeight="1" x14ac:dyDescent="0.25">
      <c r="A3" s="13"/>
      <c r="B3" s="52" t="s">
        <v>11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"/>
    </row>
    <row r="4" spans="1:16" ht="10.5" customHeight="1" x14ac:dyDescent="0.25">
      <c r="A4" s="1"/>
      <c r="B4" s="1"/>
      <c r="C4" s="1"/>
      <c r="D4" s="20"/>
      <c r="E4" s="2"/>
      <c r="F4" s="2"/>
      <c r="G4" s="2"/>
      <c r="H4" s="2"/>
      <c r="I4" s="2"/>
      <c r="J4" s="6"/>
      <c r="K4" s="7"/>
      <c r="L4" s="6"/>
      <c r="M4" s="2"/>
      <c r="N4" s="3"/>
      <c r="O4" s="2"/>
      <c r="P4" s="4"/>
    </row>
    <row r="5" spans="1:16" ht="12.75" customHeight="1" x14ac:dyDescent="0.25">
      <c r="A5" s="46" t="s">
        <v>10</v>
      </c>
      <c r="B5" s="46" t="s">
        <v>0</v>
      </c>
      <c r="C5" s="49" t="s">
        <v>14</v>
      </c>
      <c r="D5" s="46" t="s">
        <v>1</v>
      </c>
      <c r="E5" s="46"/>
      <c r="F5" s="46"/>
      <c r="G5" s="46"/>
      <c r="H5" s="46"/>
      <c r="I5" s="46" t="s">
        <v>2</v>
      </c>
      <c r="J5" s="47" t="s">
        <v>3</v>
      </c>
      <c r="K5" s="47" t="s">
        <v>4</v>
      </c>
      <c r="L5" s="46" t="s">
        <v>5</v>
      </c>
      <c r="M5" s="46" t="s">
        <v>6</v>
      </c>
      <c r="N5" s="46" t="s">
        <v>13</v>
      </c>
      <c r="O5" s="48" t="s">
        <v>7</v>
      </c>
    </row>
    <row r="6" spans="1:16" ht="84" customHeight="1" x14ac:dyDescent="0.25">
      <c r="A6" s="46"/>
      <c r="B6" s="46"/>
      <c r="C6" s="50"/>
      <c r="D6" s="30" t="s">
        <v>16</v>
      </c>
      <c r="E6" s="30" t="s">
        <v>17</v>
      </c>
      <c r="F6" s="30" t="s">
        <v>15</v>
      </c>
      <c r="G6" s="14">
        <v>4</v>
      </c>
      <c r="H6" s="14">
        <v>5</v>
      </c>
      <c r="I6" s="46"/>
      <c r="J6" s="47"/>
      <c r="K6" s="47"/>
      <c r="L6" s="46"/>
      <c r="M6" s="46"/>
      <c r="N6" s="46"/>
      <c r="O6" s="48"/>
    </row>
    <row r="7" spans="1:16" ht="16.5" customHeight="1" x14ac:dyDescent="0.25">
      <c r="A7" s="46"/>
      <c r="B7" s="46"/>
      <c r="C7" s="51"/>
      <c r="D7" s="46" t="s">
        <v>8</v>
      </c>
      <c r="E7" s="46"/>
      <c r="F7" s="46"/>
      <c r="G7" s="46"/>
      <c r="H7" s="46"/>
      <c r="I7" s="46"/>
      <c r="J7" s="47"/>
      <c r="K7" s="47"/>
      <c r="L7" s="46"/>
      <c r="M7" s="46"/>
      <c r="N7" s="46"/>
      <c r="O7" s="48"/>
    </row>
    <row r="8" spans="1:16" ht="12.75" customHeight="1" x14ac:dyDescent="0.25">
      <c r="A8" s="31">
        <v>1</v>
      </c>
      <c r="B8" s="31">
        <v>2</v>
      </c>
      <c r="C8" s="31">
        <v>3</v>
      </c>
      <c r="D8" s="32">
        <v>4</v>
      </c>
      <c r="E8" s="31">
        <v>5</v>
      </c>
      <c r="F8" s="31">
        <v>6</v>
      </c>
      <c r="G8" s="24"/>
      <c r="H8" s="24"/>
      <c r="I8" s="24">
        <v>7</v>
      </c>
      <c r="J8" s="25">
        <v>8</v>
      </c>
      <c r="K8" s="36">
        <v>9</v>
      </c>
      <c r="L8" s="34">
        <v>10</v>
      </c>
      <c r="M8" s="34">
        <v>11</v>
      </c>
      <c r="N8" s="34">
        <v>12</v>
      </c>
      <c r="O8" s="26">
        <v>13</v>
      </c>
    </row>
    <row r="9" spans="1:16" s="19" customFormat="1" ht="81.75" customHeight="1" x14ac:dyDescent="0.25">
      <c r="A9" s="18">
        <v>1</v>
      </c>
      <c r="B9" s="35" t="s">
        <v>21</v>
      </c>
      <c r="C9" s="27" t="s">
        <v>20</v>
      </c>
      <c r="D9" s="37">
        <v>103000</v>
      </c>
      <c r="E9" s="23">
        <v>110000</v>
      </c>
      <c r="F9" s="23">
        <v>125000</v>
      </c>
      <c r="G9" s="18"/>
      <c r="H9" s="28"/>
      <c r="I9" s="23">
        <f>IF(ISERROR(AVERAGE(D9:H9)),0,AVERAGE(D9:H9))</f>
        <v>112666.66666666667</v>
      </c>
      <c r="J9" s="38">
        <f>IF(ISERROR(STDEVA(D9:H9)),0,STDEVA(D9:H9))</f>
        <v>11239.810200058244</v>
      </c>
      <c r="K9" s="39">
        <f>IF(ISERROR(STDEVA(D9:H9)/(SUM(D9:H9)/COUNTIF(D9:H9,"&gt;0"))),0,STDEVA(D9:H9)/(SUM(D9:H9)/COUNTIF(D9:H9,"&gt;0")))</f>
        <v>9.9761628994599796E-2</v>
      </c>
      <c r="L9" s="40" t="s">
        <v>19</v>
      </c>
      <c r="M9" s="40">
        <v>1</v>
      </c>
      <c r="N9" s="23">
        <f>IF(ISERROR(ROUND(AVERAGE(D9:H9),2)),0,ROUND(AVERAGE(D9:H9),2))</f>
        <v>112666.67</v>
      </c>
      <c r="O9" s="23">
        <f t="shared" ref="O9" si="0">M9*N9</f>
        <v>112666.67</v>
      </c>
    </row>
    <row r="10" spans="1:16" s="19" customFormat="1" ht="21.75" customHeight="1" x14ac:dyDescent="0.25">
      <c r="A10" s="8"/>
      <c r="B10" s="43" t="s">
        <v>18</v>
      </c>
      <c r="C10" s="43"/>
      <c r="D10" s="42">
        <f>D9</f>
        <v>103000</v>
      </c>
      <c r="E10" s="29"/>
      <c r="F10" s="8"/>
      <c r="G10" s="8"/>
      <c r="H10" s="8"/>
      <c r="I10" s="9"/>
      <c r="J10" s="8"/>
      <c r="K10" s="10"/>
      <c r="L10" s="8"/>
      <c r="M10" s="11"/>
      <c r="N10" s="12" t="s">
        <v>9</v>
      </c>
      <c r="O10" s="22">
        <f>SUM(O9:O9)</f>
        <v>112666.67</v>
      </c>
    </row>
    <row r="11" spans="1:16" s="19" customFormat="1" ht="15.75" customHeight="1" x14ac:dyDescent="0.25">
      <c r="A11" s="8"/>
      <c r="B11" s="17"/>
      <c r="C11" s="17"/>
      <c r="D11" s="33"/>
      <c r="E11" s="29"/>
      <c r="F11" s="8"/>
      <c r="G11" s="8"/>
      <c r="H11" s="8"/>
      <c r="I11" s="9"/>
      <c r="J11" s="8"/>
      <c r="K11" s="10"/>
      <c r="L11" s="8"/>
      <c r="M11" s="11"/>
      <c r="N11" s="12"/>
      <c r="O11" s="41"/>
    </row>
    <row r="13" spans="1:16" ht="11.25" customHeight="1" x14ac:dyDescent="0.25"/>
    <row r="14" spans="1:16" ht="11.25" customHeight="1" x14ac:dyDescent="0.25">
      <c r="B14" s="15"/>
      <c r="C14" s="15"/>
    </row>
    <row r="15" spans="1:16" ht="12.75" customHeight="1" x14ac:dyDescent="0.25">
      <c r="B15" s="16"/>
      <c r="C15" s="16"/>
    </row>
    <row r="16" spans="1:16" ht="12" customHeight="1" x14ac:dyDescent="0.25">
      <c r="B16" s="15"/>
      <c r="C16" s="15"/>
    </row>
    <row r="17" spans="2:3" x14ac:dyDescent="0.25">
      <c r="B17" s="15"/>
      <c r="C17" s="15"/>
    </row>
    <row r="18" spans="2:3" x14ac:dyDescent="0.25">
      <c r="B18" s="16"/>
      <c r="C18" s="16"/>
    </row>
  </sheetData>
  <mergeCells count="16">
    <mergeCell ref="B10:C10"/>
    <mergeCell ref="B1:N1"/>
    <mergeCell ref="B2:O2"/>
    <mergeCell ref="A5:A7"/>
    <mergeCell ref="B5:B7"/>
    <mergeCell ref="D5:H5"/>
    <mergeCell ref="I5:I7"/>
    <mergeCell ref="J5:J7"/>
    <mergeCell ref="K5:K7"/>
    <mergeCell ref="L5:L7"/>
    <mergeCell ref="M5:M7"/>
    <mergeCell ref="N5:N7"/>
    <mergeCell ref="O5:O7"/>
    <mergeCell ref="D7:H7"/>
    <mergeCell ref="C5:C7"/>
    <mergeCell ref="B3:O3"/>
  </mergeCells>
  <pageMargins left="0.7" right="0.7" top="0.75" bottom="0.75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2026-07-01T04:20:05Z</dcterms:modified>
</cp:coreProperties>
</file>