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E575022-9F06-4B12-ACDD-38ED83EFFF8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НМЦ" sheetId="7" r:id="rId1"/>
  </sheets>
  <definedNames>
    <definedName name="_xlnm.Print_Area" localSheetId="0">НМЦ!$A$1:$I$50</definedName>
  </definedNames>
  <calcPr calcId="191029"/>
</workbook>
</file>

<file path=xl/calcChain.xml><?xml version="1.0" encoding="utf-8"?>
<calcChain xmlns="http://schemas.openxmlformats.org/spreadsheetml/2006/main">
  <c r="H35" i="7" l="1"/>
  <c r="I35" i="7" s="1"/>
  <c r="H38" i="7"/>
  <c r="I38" i="7" s="1"/>
  <c r="H41" i="7"/>
  <c r="I41" i="7" s="1"/>
  <c r="H44" i="7"/>
  <c r="I44" i="7" s="1"/>
  <c r="H17" i="7"/>
  <c r="I17" i="7" s="1"/>
  <c r="H20" i="7"/>
  <c r="I20" i="7" s="1"/>
  <c r="H23" i="7"/>
  <c r="I23" i="7" s="1"/>
  <c r="H26" i="7"/>
  <c r="I26" i="7" s="1"/>
  <c r="H29" i="7"/>
  <c r="I29" i="7" s="1"/>
  <c r="H32" i="7"/>
  <c r="I32" i="7" s="1"/>
  <c r="H11" i="7" l="1"/>
  <c r="I11" i="7" s="1"/>
  <c r="H14" i="7"/>
  <c r="I14" i="7" s="1"/>
  <c r="H8" i="7"/>
  <c r="I8" i="7" s="1"/>
  <c r="H5" i="7"/>
  <c r="I5" i="7" s="1"/>
  <c r="H47" i="7" l="1"/>
  <c r="I47" i="7" s="1"/>
  <c r="I50" i="7" s="1"/>
</calcChain>
</file>

<file path=xl/sharedStrings.xml><?xml version="1.0" encoding="utf-8"?>
<sst xmlns="http://schemas.openxmlformats.org/spreadsheetml/2006/main" count="103" uniqueCount="33">
  <si>
    <t>Кол-во</t>
  </si>
  <si>
    <t>№ п/п</t>
  </si>
  <si>
    <t xml:space="preserve">ИТОГО: </t>
  </si>
  <si>
    <t>Единица измерения</t>
  </si>
  <si>
    <t xml:space="preserve">Метод определения и обоснования начальной (максимальной) цены - метод сопоставимых рыночных цен (анализа рынка) </t>
  </si>
  <si>
    <t>Начальная (максимальная) цена за позицию,                 руб.</t>
  </si>
  <si>
    <t>шт.</t>
  </si>
  <si>
    <t>Цена за ед. товара в соответствии с источником информации, руб./ед. изм.</t>
  </si>
  <si>
    <t>Источники информации о цене товара</t>
  </si>
  <si>
    <t>Цена Заказчика за единицу товара, руб./ед. изм.</t>
  </si>
  <si>
    <t>Наименование устовара</t>
  </si>
  <si>
    <t>Обоснование начальной (максимальной) цены контракта</t>
  </si>
  <si>
    <t>ОКПД2/
КТРУ</t>
  </si>
  <si>
    <t>Источник информации о цене №1 счет от 26.05.2026 №5023</t>
  </si>
  <si>
    <t>Источник информации о цене №2 от 2026 №б/н</t>
  </si>
  <si>
    <t>Источник информации о цене № 3 от 27.05.2026 №б/н</t>
  </si>
  <si>
    <t>Поставка канцтоваров</t>
  </si>
  <si>
    <t>32.99.15.140-00000003</t>
  </si>
  <si>
    <t>Мел канцелярский</t>
  </si>
  <si>
    <t>уп.</t>
  </si>
  <si>
    <t>Зажим для бумаг</t>
  </si>
  <si>
    <t>25.99.23.000-00000022</t>
  </si>
  <si>
    <t>Скрепки металлические</t>
  </si>
  <si>
    <t>25.99.23.000-00000020</t>
  </si>
  <si>
    <t>Скобы для степлера</t>
  </si>
  <si>
    <t>25.99.23.000-00000007</t>
  </si>
  <si>
    <t>Карандаш чернографитный</t>
  </si>
  <si>
    <t>32.99.15.110-00000002</t>
  </si>
  <si>
    <t>Степлер</t>
  </si>
  <si>
    <t>25.99.22.130-00000007</t>
  </si>
  <si>
    <t>Ручка канцелярская</t>
  </si>
  <si>
    <t>32.99.12.110-00000008</t>
  </si>
  <si>
    <t>Ручка канцелярская BRAUBERG X-30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</si>
</sst>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topLeftCell="A22" zoomScaleNormal="100" workbookViewId="0">
      <selection activeCell="G42" sqref="G42"/>
    </sheetView>
  </sheetViews>
  <sheetFormatPr defaultRowHeight="15" x14ac:dyDescent="0.25"/>
  <cols>
    <col min="1" max="1" width="5.42578125" customWidth="1"/>
    <col min="2" max="2" width="17.42578125" customWidth="1"/>
    <col min="3" max="3" width="21.7109375" customWidth="1"/>
    <col min="4" max="4" width="11.85546875" customWidth="1"/>
    <col min="5" max="5" width="9.7109375" customWidth="1"/>
    <col min="6" max="6" width="57.140625" customWidth="1"/>
    <col min="7" max="7" width="18.7109375" customWidth="1"/>
    <col min="8" max="8" width="15.28515625" customWidth="1"/>
    <col min="9" max="9" width="17" customWidth="1"/>
  </cols>
  <sheetData>
    <row r="1" spans="1:9" ht="24" customHeight="1" x14ac:dyDescent="0.25">
      <c r="A1" s="27" t="s">
        <v>11</v>
      </c>
      <c r="B1" s="27"/>
      <c r="C1" s="27"/>
      <c r="D1" s="27"/>
      <c r="E1" s="27"/>
      <c r="F1" s="27"/>
      <c r="G1" s="27"/>
      <c r="H1" s="27"/>
      <c r="I1" s="27"/>
    </row>
    <row r="2" spans="1:9" ht="22.5" customHeight="1" x14ac:dyDescent="0.25">
      <c r="A2" s="28" t="s">
        <v>16</v>
      </c>
      <c r="B2" s="28"/>
      <c r="C2" s="28"/>
      <c r="D2" s="28"/>
      <c r="E2" s="28"/>
      <c r="F2" s="28"/>
      <c r="G2" s="28"/>
      <c r="H2" s="28"/>
      <c r="I2" s="28"/>
    </row>
    <row r="3" spans="1:9" ht="31.5" customHeight="1" x14ac:dyDescent="0.25">
      <c r="A3" s="28" t="s">
        <v>4</v>
      </c>
      <c r="B3" s="28"/>
      <c r="C3" s="28"/>
      <c r="D3" s="28"/>
      <c r="E3" s="28"/>
      <c r="F3" s="28"/>
      <c r="G3" s="28"/>
      <c r="H3" s="28"/>
      <c r="I3" s="28"/>
    </row>
    <row r="4" spans="1:9" ht="93.75" customHeight="1" x14ac:dyDescent="0.25">
      <c r="A4" s="1" t="s">
        <v>1</v>
      </c>
      <c r="B4" s="1" t="s">
        <v>10</v>
      </c>
      <c r="C4" s="4" t="s">
        <v>12</v>
      </c>
      <c r="D4" s="4" t="s">
        <v>3</v>
      </c>
      <c r="E4" s="2" t="s">
        <v>0</v>
      </c>
      <c r="F4" s="9" t="s">
        <v>8</v>
      </c>
      <c r="G4" s="7" t="s">
        <v>7</v>
      </c>
      <c r="H4" s="8" t="s">
        <v>9</v>
      </c>
      <c r="I4" s="3" t="s">
        <v>5</v>
      </c>
    </row>
    <row r="5" spans="1:9" x14ac:dyDescent="0.25">
      <c r="A5" s="14">
        <v>1</v>
      </c>
      <c r="B5" s="17" t="s">
        <v>18</v>
      </c>
      <c r="C5" s="20" t="s">
        <v>17</v>
      </c>
      <c r="D5" s="20" t="s">
        <v>19</v>
      </c>
      <c r="E5" s="23">
        <v>159</v>
      </c>
      <c r="F5" s="10" t="s">
        <v>13</v>
      </c>
      <c r="G5" s="5">
        <v>203</v>
      </c>
      <c r="H5" s="11">
        <f>MIN(G5:G7)</f>
        <v>203</v>
      </c>
      <c r="I5" s="11">
        <f>E5*H5</f>
        <v>32277</v>
      </c>
    </row>
    <row r="6" spans="1:9" x14ac:dyDescent="0.25">
      <c r="A6" s="15"/>
      <c r="B6" s="18"/>
      <c r="C6" s="21"/>
      <c r="D6" s="21"/>
      <c r="E6" s="24"/>
      <c r="F6" s="10" t="s">
        <v>14</v>
      </c>
      <c r="G6" s="5">
        <v>211</v>
      </c>
      <c r="H6" s="12"/>
      <c r="I6" s="12"/>
    </row>
    <row r="7" spans="1:9" x14ac:dyDescent="0.25">
      <c r="A7" s="16"/>
      <c r="B7" s="19"/>
      <c r="C7" s="22"/>
      <c r="D7" s="22"/>
      <c r="E7" s="25"/>
      <c r="F7" s="10" t="s">
        <v>15</v>
      </c>
      <c r="G7" s="5">
        <v>217</v>
      </c>
      <c r="H7" s="13"/>
      <c r="I7" s="13"/>
    </row>
    <row r="8" spans="1:9" x14ac:dyDescent="0.25">
      <c r="A8" s="14">
        <v>2</v>
      </c>
      <c r="B8" s="17" t="s">
        <v>20</v>
      </c>
      <c r="C8" s="20" t="s">
        <v>21</v>
      </c>
      <c r="D8" s="20" t="s">
        <v>19</v>
      </c>
      <c r="E8" s="23">
        <v>100</v>
      </c>
      <c r="F8" s="10" t="s">
        <v>13</v>
      </c>
      <c r="G8" s="5">
        <v>32.94</v>
      </c>
      <c r="H8" s="11">
        <f>MIN(G8:G10)</f>
        <v>32.94</v>
      </c>
      <c r="I8" s="11">
        <f>E8*H8</f>
        <v>3294</v>
      </c>
    </row>
    <row r="9" spans="1:9" x14ac:dyDescent="0.25">
      <c r="A9" s="15"/>
      <c r="B9" s="18"/>
      <c r="C9" s="21"/>
      <c r="D9" s="21"/>
      <c r="E9" s="24"/>
      <c r="F9" s="10" t="s">
        <v>14</v>
      </c>
      <c r="G9" s="5">
        <v>34.159999999999997</v>
      </c>
      <c r="H9" s="12"/>
      <c r="I9" s="12"/>
    </row>
    <row r="10" spans="1:9" x14ac:dyDescent="0.25">
      <c r="A10" s="16"/>
      <c r="B10" s="19"/>
      <c r="C10" s="22"/>
      <c r="D10" s="22"/>
      <c r="E10" s="25"/>
      <c r="F10" s="10" t="s">
        <v>15</v>
      </c>
      <c r="G10" s="5">
        <v>35.29</v>
      </c>
      <c r="H10" s="13"/>
      <c r="I10" s="13"/>
    </row>
    <row r="11" spans="1:9" x14ac:dyDescent="0.25">
      <c r="A11" s="14">
        <v>3</v>
      </c>
      <c r="B11" s="17" t="s">
        <v>20</v>
      </c>
      <c r="C11" s="20" t="s">
        <v>21</v>
      </c>
      <c r="D11" s="20" t="s">
        <v>19</v>
      </c>
      <c r="E11" s="23">
        <v>250</v>
      </c>
      <c r="F11" s="10" t="s">
        <v>13</v>
      </c>
      <c r="G11" s="5">
        <v>50.02</v>
      </c>
      <c r="H11" s="11">
        <f t="shared" ref="H11" si="0">MIN(G11:G13)</f>
        <v>50.02</v>
      </c>
      <c r="I11" s="11">
        <f t="shared" ref="I11" si="1">E11*H11</f>
        <v>12505</v>
      </c>
    </row>
    <row r="12" spans="1:9" x14ac:dyDescent="0.25">
      <c r="A12" s="15"/>
      <c r="B12" s="18"/>
      <c r="C12" s="21"/>
      <c r="D12" s="21"/>
      <c r="E12" s="24"/>
      <c r="F12" s="10" t="s">
        <v>14</v>
      </c>
      <c r="G12" s="5">
        <v>51.88</v>
      </c>
      <c r="H12" s="12"/>
      <c r="I12" s="12"/>
    </row>
    <row r="13" spans="1:9" x14ac:dyDescent="0.25">
      <c r="A13" s="16"/>
      <c r="B13" s="19"/>
      <c r="C13" s="22"/>
      <c r="D13" s="22"/>
      <c r="E13" s="25"/>
      <c r="F13" s="10" t="s">
        <v>15</v>
      </c>
      <c r="G13" s="5">
        <v>53.59</v>
      </c>
      <c r="H13" s="13"/>
      <c r="I13" s="13"/>
    </row>
    <row r="14" spans="1:9" x14ac:dyDescent="0.25">
      <c r="A14" s="14">
        <v>4</v>
      </c>
      <c r="B14" s="17" t="s">
        <v>20</v>
      </c>
      <c r="C14" s="20" t="s">
        <v>21</v>
      </c>
      <c r="D14" s="20" t="s">
        <v>19</v>
      </c>
      <c r="E14" s="23">
        <v>250</v>
      </c>
      <c r="F14" s="10" t="s">
        <v>13</v>
      </c>
      <c r="G14" s="5">
        <v>154.94</v>
      </c>
      <c r="H14" s="11">
        <f t="shared" ref="H14" si="2">MIN(G14:G16)</f>
        <v>154.94</v>
      </c>
      <c r="I14" s="11">
        <f t="shared" ref="I14" si="3">E14*H14</f>
        <v>38735</v>
      </c>
    </row>
    <row r="15" spans="1:9" x14ac:dyDescent="0.25">
      <c r="A15" s="15"/>
      <c r="B15" s="18"/>
      <c r="C15" s="21"/>
      <c r="D15" s="21"/>
      <c r="E15" s="24"/>
      <c r="F15" s="10" t="s">
        <v>14</v>
      </c>
      <c r="G15" s="5">
        <v>160.69</v>
      </c>
      <c r="H15" s="12"/>
      <c r="I15" s="12"/>
    </row>
    <row r="16" spans="1:9" x14ac:dyDescent="0.25">
      <c r="A16" s="16"/>
      <c r="B16" s="19"/>
      <c r="C16" s="22"/>
      <c r="D16" s="22"/>
      <c r="E16" s="25"/>
      <c r="F16" s="10" t="s">
        <v>15</v>
      </c>
      <c r="G16" s="5">
        <v>165.99</v>
      </c>
      <c r="H16" s="13"/>
      <c r="I16" s="13"/>
    </row>
    <row r="17" spans="1:9" x14ac:dyDescent="0.25">
      <c r="A17" s="14">
        <v>5</v>
      </c>
      <c r="B17" s="17" t="s">
        <v>22</v>
      </c>
      <c r="C17" s="20" t="s">
        <v>23</v>
      </c>
      <c r="D17" s="20" t="s">
        <v>19</v>
      </c>
      <c r="E17" s="23">
        <v>500</v>
      </c>
      <c r="F17" s="10" t="s">
        <v>13</v>
      </c>
      <c r="G17" s="5">
        <v>30.5</v>
      </c>
      <c r="H17" s="11">
        <f t="shared" ref="H17" si="4">MIN(G17:G19)</f>
        <v>30.5</v>
      </c>
      <c r="I17" s="11">
        <f t="shared" ref="I17:I34" si="5">E17*H17</f>
        <v>15250</v>
      </c>
    </row>
    <row r="18" spans="1:9" x14ac:dyDescent="0.25">
      <c r="A18" s="15"/>
      <c r="B18" s="18"/>
      <c r="C18" s="21"/>
      <c r="D18" s="21"/>
      <c r="E18" s="24"/>
      <c r="F18" s="10" t="s">
        <v>14</v>
      </c>
      <c r="G18" s="5">
        <v>31.63</v>
      </c>
      <c r="H18" s="12"/>
      <c r="I18" s="12"/>
    </row>
    <row r="19" spans="1:9" x14ac:dyDescent="0.25">
      <c r="A19" s="16"/>
      <c r="B19" s="19"/>
      <c r="C19" s="22"/>
      <c r="D19" s="22"/>
      <c r="E19" s="25"/>
      <c r="F19" s="10" t="s">
        <v>15</v>
      </c>
      <c r="G19" s="5">
        <v>32.67</v>
      </c>
      <c r="H19" s="13"/>
      <c r="I19" s="13"/>
    </row>
    <row r="20" spans="1:9" x14ac:dyDescent="0.25">
      <c r="A20" s="14">
        <v>6</v>
      </c>
      <c r="B20" s="17" t="s">
        <v>22</v>
      </c>
      <c r="C20" s="20" t="s">
        <v>23</v>
      </c>
      <c r="D20" s="20" t="s">
        <v>19</v>
      </c>
      <c r="E20" s="23">
        <v>500</v>
      </c>
      <c r="F20" s="10" t="s">
        <v>13</v>
      </c>
      <c r="G20" s="5">
        <v>32.94</v>
      </c>
      <c r="H20" s="11">
        <f t="shared" ref="H20" si="6">MIN(G20:G22)</f>
        <v>32.94</v>
      </c>
      <c r="I20" s="11">
        <f t="shared" ref="I20:I34" si="7">E20*H20</f>
        <v>16470</v>
      </c>
    </row>
    <row r="21" spans="1:9" x14ac:dyDescent="0.25">
      <c r="A21" s="15"/>
      <c r="B21" s="18"/>
      <c r="C21" s="21"/>
      <c r="D21" s="21"/>
      <c r="E21" s="24"/>
      <c r="F21" s="10" t="s">
        <v>14</v>
      </c>
      <c r="G21" s="5">
        <v>34.159999999999997</v>
      </c>
      <c r="H21" s="12"/>
      <c r="I21" s="12"/>
    </row>
    <row r="22" spans="1:9" x14ac:dyDescent="0.25">
      <c r="A22" s="16"/>
      <c r="B22" s="19"/>
      <c r="C22" s="22"/>
      <c r="D22" s="22"/>
      <c r="E22" s="25"/>
      <c r="F22" s="10" t="s">
        <v>15</v>
      </c>
      <c r="G22" s="5">
        <v>35.29</v>
      </c>
      <c r="H22" s="13"/>
      <c r="I22" s="13"/>
    </row>
    <row r="23" spans="1:9" x14ac:dyDescent="0.25">
      <c r="A23" s="14">
        <v>7</v>
      </c>
      <c r="B23" s="17" t="s">
        <v>24</v>
      </c>
      <c r="C23" s="20" t="s">
        <v>25</v>
      </c>
      <c r="D23" s="20" t="s">
        <v>19</v>
      </c>
      <c r="E23" s="23">
        <v>2500</v>
      </c>
      <c r="F23" s="10" t="s">
        <v>13</v>
      </c>
      <c r="G23" s="5">
        <v>15.86</v>
      </c>
      <c r="H23" s="11">
        <f t="shared" ref="H23" si="8">MIN(G23:G25)</f>
        <v>15.86</v>
      </c>
      <c r="I23" s="11">
        <f t="shared" ref="I23:I34" si="9">E23*H23</f>
        <v>39650</v>
      </c>
    </row>
    <row r="24" spans="1:9" x14ac:dyDescent="0.25">
      <c r="A24" s="15"/>
      <c r="B24" s="18"/>
      <c r="C24" s="21"/>
      <c r="D24" s="21"/>
      <c r="E24" s="24"/>
      <c r="F24" s="10" t="s">
        <v>14</v>
      </c>
      <c r="G24" s="5">
        <v>16.45</v>
      </c>
      <c r="H24" s="12"/>
      <c r="I24" s="12"/>
    </row>
    <row r="25" spans="1:9" x14ac:dyDescent="0.25">
      <c r="A25" s="16"/>
      <c r="B25" s="19"/>
      <c r="C25" s="22"/>
      <c r="D25" s="22"/>
      <c r="E25" s="25"/>
      <c r="F25" s="10" t="s">
        <v>15</v>
      </c>
      <c r="G25" s="5">
        <v>16.989999999999998</v>
      </c>
      <c r="H25" s="13"/>
      <c r="I25" s="13"/>
    </row>
    <row r="26" spans="1:9" x14ac:dyDescent="0.25">
      <c r="A26" s="14">
        <v>8</v>
      </c>
      <c r="B26" s="17" t="s">
        <v>24</v>
      </c>
      <c r="C26" s="20" t="s">
        <v>25</v>
      </c>
      <c r="D26" s="20" t="s">
        <v>19</v>
      </c>
      <c r="E26" s="23">
        <v>3500</v>
      </c>
      <c r="F26" s="10" t="s">
        <v>13</v>
      </c>
      <c r="G26" s="5">
        <v>9.76</v>
      </c>
      <c r="H26" s="11">
        <f t="shared" ref="H26" si="10">MIN(G26:G28)</f>
        <v>9.76</v>
      </c>
      <c r="I26" s="11">
        <f t="shared" ref="I26:I34" si="11">E26*H26</f>
        <v>34160</v>
      </c>
    </row>
    <row r="27" spans="1:9" x14ac:dyDescent="0.25">
      <c r="A27" s="15"/>
      <c r="B27" s="18"/>
      <c r="C27" s="21"/>
      <c r="D27" s="21"/>
      <c r="E27" s="24"/>
      <c r="F27" s="10" t="s">
        <v>14</v>
      </c>
      <c r="G27" s="5">
        <v>10.119999999999999</v>
      </c>
      <c r="H27" s="12"/>
      <c r="I27" s="12"/>
    </row>
    <row r="28" spans="1:9" x14ac:dyDescent="0.25">
      <c r="A28" s="16"/>
      <c r="B28" s="19"/>
      <c r="C28" s="22"/>
      <c r="D28" s="22"/>
      <c r="E28" s="25"/>
      <c r="F28" s="10" t="s">
        <v>15</v>
      </c>
      <c r="G28" s="5">
        <v>10.46</v>
      </c>
      <c r="H28" s="13"/>
      <c r="I28" s="13"/>
    </row>
    <row r="29" spans="1:9" x14ac:dyDescent="0.25">
      <c r="A29" s="14">
        <v>9</v>
      </c>
      <c r="B29" s="17" t="s">
        <v>26</v>
      </c>
      <c r="C29" s="20" t="s">
        <v>27</v>
      </c>
      <c r="D29" s="20" t="s">
        <v>6</v>
      </c>
      <c r="E29" s="23">
        <v>440</v>
      </c>
      <c r="F29" s="10" t="s">
        <v>13</v>
      </c>
      <c r="G29" s="5">
        <v>6.1</v>
      </c>
      <c r="H29" s="11">
        <f t="shared" ref="H29" si="12">MIN(G29:G31)</f>
        <v>6.1</v>
      </c>
      <c r="I29" s="11">
        <f t="shared" ref="I29:I34" si="13">E29*H29</f>
        <v>2684</v>
      </c>
    </row>
    <row r="30" spans="1:9" x14ac:dyDescent="0.25">
      <c r="A30" s="15"/>
      <c r="B30" s="18"/>
      <c r="C30" s="21"/>
      <c r="D30" s="21"/>
      <c r="E30" s="24"/>
      <c r="F30" s="10" t="s">
        <v>14</v>
      </c>
      <c r="G30" s="5">
        <v>6.33</v>
      </c>
      <c r="H30" s="12"/>
      <c r="I30" s="12"/>
    </row>
    <row r="31" spans="1:9" x14ac:dyDescent="0.25">
      <c r="A31" s="16"/>
      <c r="B31" s="19"/>
      <c r="C31" s="22"/>
      <c r="D31" s="22"/>
      <c r="E31" s="25"/>
      <c r="F31" s="10" t="s">
        <v>15</v>
      </c>
      <c r="G31" s="5">
        <v>6.53</v>
      </c>
      <c r="H31" s="13"/>
      <c r="I31" s="13"/>
    </row>
    <row r="32" spans="1:9" x14ac:dyDescent="0.25">
      <c r="A32" s="14">
        <v>10</v>
      </c>
      <c r="B32" s="17" t="s">
        <v>28</v>
      </c>
      <c r="C32" s="20" t="s">
        <v>29</v>
      </c>
      <c r="D32" s="20" t="s">
        <v>6</v>
      </c>
      <c r="E32" s="23">
        <v>1000</v>
      </c>
      <c r="F32" s="10" t="s">
        <v>13</v>
      </c>
      <c r="G32" s="5">
        <v>65.88</v>
      </c>
      <c r="H32" s="11">
        <f t="shared" ref="H32" si="14">MIN(G32:G34)</f>
        <v>65.88</v>
      </c>
      <c r="I32" s="11">
        <f t="shared" ref="I32:I34" si="15">E32*H32</f>
        <v>65880</v>
      </c>
    </row>
    <row r="33" spans="1:9" x14ac:dyDescent="0.25">
      <c r="A33" s="15"/>
      <c r="B33" s="18"/>
      <c r="C33" s="21"/>
      <c r="D33" s="21"/>
      <c r="E33" s="24"/>
      <c r="F33" s="10" t="s">
        <v>14</v>
      </c>
      <c r="G33" s="5">
        <v>68.319999999999993</v>
      </c>
      <c r="H33" s="12"/>
      <c r="I33" s="12"/>
    </row>
    <row r="34" spans="1:9" x14ac:dyDescent="0.25">
      <c r="A34" s="16"/>
      <c r="B34" s="19"/>
      <c r="C34" s="22"/>
      <c r="D34" s="22"/>
      <c r="E34" s="25"/>
      <c r="F34" s="10" t="s">
        <v>15</v>
      </c>
      <c r="G34" s="5">
        <v>70.58</v>
      </c>
      <c r="H34" s="13"/>
      <c r="I34" s="13"/>
    </row>
    <row r="35" spans="1:9" x14ac:dyDescent="0.25">
      <c r="A35" s="14">
        <v>11</v>
      </c>
      <c r="B35" s="17" t="s">
        <v>28</v>
      </c>
      <c r="C35" s="20" t="s">
        <v>29</v>
      </c>
      <c r="D35" s="20" t="s">
        <v>6</v>
      </c>
      <c r="E35" s="23">
        <v>1000</v>
      </c>
      <c r="F35" s="10" t="s">
        <v>13</v>
      </c>
      <c r="G35" s="5">
        <v>100.04</v>
      </c>
      <c r="H35" s="11">
        <f t="shared" ref="H35" si="16">MIN(G35:G37)</f>
        <v>100.04</v>
      </c>
      <c r="I35" s="11">
        <f t="shared" ref="I35:I46" si="17">E35*H35</f>
        <v>100040</v>
      </c>
    </row>
    <row r="36" spans="1:9" x14ac:dyDescent="0.25">
      <c r="A36" s="15"/>
      <c r="B36" s="18"/>
      <c r="C36" s="21"/>
      <c r="D36" s="21"/>
      <c r="E36" s="24"/>
      <c r="F36" s="10" t="s">
        <v>14</v>
      </c>
      <c r="G36" s="5">
        <v>103.75</v>
      </c>
      <c r="H36" s="12"/>
      <c r="I36" s="12"/>
    </row>
    <row r="37" spans="1:9" x14ac:dyDescent="0.25">
      <c r="A37" s="16"/>
      <c r="B37" s="19"/>
      <c r="C37" s="22"/>
      <c r="D37" s="22"/>
      <c r="E37" s="25"/>
      <c r="F37" s="10" t="s">
        <v>15</v>
      </c>
      <c r="G37" s="5">
        <v>107.17</v>
      </c>
      <c r="H37" s="13"/>
      <c r="I37" s="13"/>
    </row>
    <row r="38" spans="1:9" x14ac:dyDescent="0.25">
      <c r="A38" s="14">
        <v>12</v>
      </c>
      <c r="B38" s="17" t="s">
        <v>22</v>
      </c>
      <c r="C38" s="20" t="s">
        <v>23</v>
      </c>
      <c r="D38" s="20" t="s">
        <v>19</v>
      </c>
      <c r="E38" s="23">
        <v>1000</v>
      </c>
      <c r="F38" s="10" t="s">
        <v>13</v>
      </c>
      <c r="G38" s="5">
        <v>32.94</v>
      </c>
      <c r="H38" s="11">
        <f t="shared" ref="H38" si="18">MIN(G38:G40)</f>
        <v>32.94</v>
      </c>
      <c r="I38" s="11">
        <f t="shared" ref="I38:I46" si="19">E38*H38</f>
        <v>32940</v>
      </c>
    </row>
    <row r="39" spans="1:9" x14ac:dyDescent="0.25">
      <c r="A39" s="15"/>
      <c r="B39" s="18"/>
      <c r="C39" s="21"/>
      <c r="D39" s="21"/>
      <c r="E39" s="24"/>
      <c r="F39" s="10" t="s">
        <v>14</v>
      </c>
      <c r="G39" s="5">
        <v>34.159999999999997</v>
      </c>
      <c r="H39" s="12"/>
      <c r="I39" s="12"/>
    </row>
    <row r="40" spans="1:9" x14ac:dyDescent="0.25">
      <c r="A40" s="16"/>
      <c r="B40" s="19"/>
      <c r="C40" s="22"/>
      <c r="D40" s="22"/>
      <c r="E40" s="25"/>
      <c r="F40" s="10" t="s">
        <v>15</v>
      </c>
      <c r="G40" s="5">
        <v>35.29</v>
      </c>
      <c r="H40" s="13"/>
      <c r="I40" s="13"/>
    </row>
    <row r="41" spans="1:9" x14ac:dyDescent="0.25">
      <c r="A41" s="14">
        <v>13</v>
      </c>
      <c r="B41" s="17" t="s">
        <v>22</v>
      </c>
      <c r="C41" s="20" t="s">
        <v>23</v>
      </c>
      <c r="D41" s="20" t="s">
        <v>19</v>
      </c>
      <c r="E41" s="23">
        <v>1000</v>
      </c>
      <c r="F41" s="10" t="s">
        <v>13</v>
      </c>
      <c r="G41" s="5">
        <v>21.86</v>
      </c>
      <c r="H41" s="11">
        <f t="shared" ref="H41" si="20">MIN(G41:G43)</f>
        <v>21.86</v>
      </c>
      <c r="I41" s="11">
        <f t="shared" ref="I41:I46" si="21">E41*H41</f>
        <v>21860</v>
      </c>
    </row>
    <row r="42" spans="1:9" x14ac:dyDescent="0.25">
      <c r="A42" s="15"/>
      <c r="B42" s="18"/>
      <c r="C42" s="21"/>
      <c r="D42" s="21"/>
      <c r="E42" s="24"/>
      <c r="F42" s="10" t="s">
        <v>14</v>
      </c>
      <c r="G42" s="5">
        <v>22.67</v>
      </c>
      <c r="H42" s="12"/>
      <c r="I42" s="12"/>
    </row>
    <row r="43" spans="1:9" x14ac:dyDescent="0.25">
      <c r="A43" s="16"/>
      <c r="B43" s="19"/>
      <c r="C43" s="22"/>
      <c r="D43" s="22"/>
      <c r="E43" s="25"/>
      <c r="F43" s="10" t="s">
        <v>15</v>
      </c>
      <c r="G43" s="5">
        <v>23.42</v>
      </c>
      <c r="H43" s="13"/>
      <c r="I43" s="13"/>
    </row>
    <row r="44" spans="1:9" x14ac:dyDescent="0.25">
      <c r="A44" s="14">
        <v>14</v>
      </c>
      <c r="B44" s="17" t="s">
        <v>30</v>
      </c>
      <c r="C44" s="20" t="s">
        <v>31</v>
      </c>
      <c r="D44" s="20" t="s">
        <v>6</v>
      </c>
      <c r="E44" s="23">
        <v>460</v>
      </c>
      <c r="F44" s="10" t="s">
        <v>13</v>
      </c>
      <c r="G44" s="5">
        <v>25.62</v>
      </c>
      <c r="H44" s="11">
        <f t="shared" ref="H44" si="22">MIN(G44:G46)</f>
        <v>25.62</v>
      </c>
      <c r="I44" s="11">
        <f t="shared" ref="I44:I46" si="23">E44*H44</f>
        <v>11785.2</v>
      </c>
    </row>
    <row r="45" spans="1:9" x14ac:dyDescent="0.25">
      <c r="A45" s="15"/>
      <c r="B45" s="18"/>
      <c r="C45" s="21"/>
      <c r="D45" s="21"/>
      <c r="E45" s="24"/>
      <c r="F45" s="10" t="s">
        <v>14</v>
      </c>
      <c r="G45" s="5">
        <v>26.57</v>
      </c>
      <c r="H45" s="12"/>
      <c r="I45" s="12"/>
    </row>
    <row r="46" spans="1:9" x14ac:dyDescent="0.25">
      <c r="A46" s="16"/>
      <c r="B46" s="19"/>
      <c r="C46" s="22"/>
      <c r="D46" s="22"/>
      <c r="E46" s="25"/>
      <c r="F46" s="10" t="s">
        <v>15</v>
      </c>
      <c r="G46" s="5">
        <v>27.45</v>
      </c>
      <c r="H46" s="13"/>
      <c r="I46" s="13"/>
    </row>
    <row r="47" spans="1:9" x14ac:dyDescent="0.25">
      <c r="A47" s="14">
        <v>15</v>
      </c>
      <c r="B47" s="17" t="s">
        <v>32</v>
      </c>
      <c r="C47" s="20" t="s">
        <v>31</v>
      </c>
      <c r="D47" s="20" t="s">
        <v>6</v>
      </c>
      <c r="E47" s="23">
        <v>4900</v>
      </c>
      <c r="F47" s="10" t="s">
        <v>13</v>
      </c>
      <c r="G47" s="5">
        <v>9.15</v>
      </c>
      <c r="H47" s="11">
        <f>MIN(G47:G49)</f>
        <v>9.15</v>
      </c>
      <c r="I47" s="11">
        <f>E47*H47</f>
        <v>44835</v>
      </c>
    </row>
    <row r="48" spans="1:9" x14ac:dyDescent="0.25">
      <c r="A48" s="15"/>
      <c r="B48" s="18"/>
      <c r="C48" s="21"/>
      <c r="D48" s="21"/>
      <c r="E48" s="24"/>
      <c r="F48" s="10" t="s">
        <v>14</v>
      </c>
      <c r="G48" s="5">
        <v>9.49</v>
      </c>
      <c r="H48" s="12"/>
      <c r="I48" s="12"/>
    </row>
    <row r="49" spans="1:9" x14ac:dyDescent="0.25">
      <c r="A49" s="16"/>
      <c r="B49" s="19"/>
      <c r="C49" s="22"/>
      <c r="D49" s="22"/>
      <c r="E49" s="25"/>
      <c r="F49" s="10" t="s">
        <v>15</v>
      </c>
      <c r="G49" s="5">
        <v>9.8000000000000007</v>
      </c>
      <c r="H49" s="13"/>
      <c r="I49" s="13"/>
    </row>
    <row r="50" spans="1:9" ht="24" customHeight="1" x14ac:dyDescent="0.25">
      <c r="A50" s="26" t="s">
        <v>2</v>
      </c>
      <c r="B50" s="26"/>
      <c r="C50" s="26"/>
      <c r="D50" s="26"/>
      <c r="E50" s="26"/>
      <c r="F50" s="26"/>
      <c r="G50" s="26"/>
      <c r="H50" s="26"/>
      <c r="I50" s="6">
        <f>SUM(I5:I49)</f>
        <v>472365.2</v>
      </c>
    </row>
  </sheetData>
  <mergeCells count="109">
    <mergeCell ref="H41:H43"/>
    <mergeCell ref="I41:I43"/>
    <mergeCell ref="A44:A46"/>
    <mergeCell ref="B44:B46"/>
    <mergeCell ref="C44:C46"/>
    <mergeCell ref="D44:D46"/>
    <mergeCell ref="E44:E46"/>
    <mergeCell ref="H44:H46"/>
    <mergeCell ref="I44:I46"/>
    <mergeCell ref="A41:A43"/>
    <mergeCell ref="B41:B43"/>
    <mergeCell ref="C41:C43"/>
    <mergeCell ref="D41:D43"/>
    <mergeCell ref="E41:E43"/>
    <mergeCell ref="H35:H37"/>
    <mergeCell ref="I35:I37"/>
    <mergeCell ref="A38:A40"/>
    <mergeCell ref="B38:B40"/>
    <mergeCell ref="C38:C40"/>
    <mergeCell ref="D38:D40"/>
    <mergeCell ref="E38:E40"/>
    <mergeCell ref="H38:H40"/>
    <mergeCell ref="I38:I40"/>
    <mergeCell ref="A35:A37"/>
    <mergeCell ref="B35:B37"/>
    <mergeCell ref="C35:C37"/>
    <mergeCell ref="D35:D37"/>
    <mergeCell ref="E35:E37"/>
    <mergeCell ref="H29:H31"/>
    <mergeCell ref="I29:I31"/>
    <mergeCell ref="A32:A34"/>
    <mergeCell ref="B32:B34"/>
    <mergeCell ref="C32:C34"/>
    <mergeCell ref="D32:D34"/>
    <mergeCell ref="E32:E34"/>
    <mergeCell ref="H32:H34"/>
    <mergeCell ref="I32:I34"/>
    <mergeCell ref="A29:A31"/>
    <mergeCell ref="B29:B31"/>
    <mergeCell ref="C29:C31"/>
    <mergeCell ref="D29:D31"/>
    <mergeCell ref="E29:E31"/>
    <mergeCell ref="H23:H25"/>
    <mergeCell ref="I23:I25"/>
    <mergeCell ref="A26:A28"/>
    <mergeCell ref="B26:B28"/>
    <mergeCell ref="C26:C28"/>
    <mergeCell ref="D26:D28"/>
    <mergeCell ref="E26:E28"/>
    <mergeCell ref="H26:H28"/>
    <mergeCell ref="I26:I28"/>
    <mergeCell ref="A23:A25"/>
    <mergeCell ref="B23:B25"/>
    <mergeCell ref="C23:C25"/>
    <mergeCell ref="D23:D25"/>
    <mergeCell ref="E23:E25"/>
    <mergeCell ref="H17:H19"/>
    <mergeCell ref="I17:I19"/>
    <mergeCell ref="A20:A22"/>
    <mergeCell ref="B20:B22"/>
    <mergeCell ref="C20:C22"/>
    <mergeCell ref="D20:D22"/>
    <mergeCell ref="E20:E22"/>
    <mergeCell ref="H20:H22"/>
    <mergeCell ref="I20:I22"/>
    <mergeCell ref="A17:A19"/>
    <mergeCell ref="B17:B19"/>
    <mergeCell ref="C17:C19"/>
    <mergeCell ref="D17:D19"/>
    <mergeCell ref="E17:E19"/>
    <mergeCell ref="A50:H50"/>
    <mergeCell ref="A1:I1"/>
    <mergeCell ref="A3:I3"/>
    <mergeCell ref="A2:I2"/>
    <mergeCell ref="B47:B49"/>
    <mergeCell ref="C47:C49"/>
    <mergeCell ref="D47:D49"/>
    <mergeCell ref="E47:E49"/>
    <mergeCell ref="H47:H49"/>
    <mergeCell ref="I47:I49"/>
    <mergeCell ref="A47:A49"/>
    <mergeCell ref="A5:A7"/>
    <mergeCell ref="B5:B7"/>
    <mergeCell ref="C5:C7"/>
    <mergeCell ref="D5:D7"/>
    <mergeCell ref="E5:E7"/>
    <mergeCell ref="H5:H7"/>
    <mergeCell ref="I5:I7"/>
    <mergeCell ref="A8:A10"/>
    <mergeCell ref="B8:B10"/>
    <mergeCell ref="C8:C10"/>
    <mergeCell ref="D8:D10"/>
    <mergeCell ref="E8:E10"/>
    <mergeCell ref="H8:H10"/>
    <mergeCell ref="I8:I10"/>
    <mergeCell ref="H11:H13"/>
    <mergeCell ref="I11:I13"/>
    <mergeCell ref="A14:A16"/>
    <mergeCell ref="B14:B16"/>
    <mergeCell ref="C14:C16"/>
    <mergeCell ref="D14:D16"/>
    <mergeCell ref="E14:E16"/>
    <mergeCell ref="H14:H16"/>
    <mergeCell ref="I14:I16"/>
    <mergeCell ref="A11:A13"/>
    <mergeCell ref="B11:B13"/>
    <mergeCell ref="C11:C13"/>
    <mergeCell ref="D11:D13"/>
    <mergeCell ref="E11:E13"/>
  </mergeCells>
  <pageMargins left="1.0629921259842521" right="0.47244094488188981" top="0.47244094488188981" bottom="0.47244094488188981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</vt:lpstr>
      <vt:lpstr>НМЦ!Область_печати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2026-09-01T11:40:36Z</dcterms:modified>
</cp:coreProperties>
</file>