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Лист2" sheetId="2" r:id="rId1"/>
    <sheet name="Лист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8" i="2" l="1"/>
  <c r="P18" i="2" s="1"/>
  <c r="O18" i="2" l="1"/>
  <c r="C15" i="2" l="1"/>
</calcChain>
</file>

<file path=xl/sharedStrings.xml><?xml version="1.0" encoding="utf-8"?>
<sst xmlns="http://schemas.openxmlformats.org/spreadsheetml/2006/main" count="57" uniqueCount="48">
  <si>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</si>
  <si>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</si>
  <si>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</si>
  <si>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</si>
  <si>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</si>
  <si>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</si>
  <si>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</si>
  <si>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</si>
  <si>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</si>
  <si>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</si>
  <si>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</si>
  <si>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</si>
  <si>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</si>
  <si>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</si>
  <si>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</si>
  <si>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</si>
  <si>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</si>
  <si>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</si>
  <si>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</si>
  <si>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</si>
  <si>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</si>
  <si>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</si>
  <si>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</si>
  <si>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</si>
  <si>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</si>
  <si>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</si>
  <si>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</si>
  <si>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</si>
  <si>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Единица измерения</t>
  </si>
  <si>
    <t>В соответствии с описанием объекта закупки (Техническое задание - Приложение № 1)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</si>
  <si>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</si>
  <si>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</si>
  <si>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</si>
  <si>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</si>
  <si>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</si>
  <si>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</si>
  <si>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</si>
  <si>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Кол-во позиций (всего)</t>
  </si>
  <si>
    <t>см. таблицу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</si>
  <si>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</si>
  <si>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</si>
  <si>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Ценовое предложение №4 Вх.№</t>
  </si>
  <si>
    <t>усл. ед.</t>
  </si>
  <si>
    <t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Ведущий документовед отделения (обеспечения деятельности) Южного филиала ФГБУ ЦЭПП МЧС России ____________________О.В. Кучерова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проверили: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бухгалтер Южного филиала ФГБУ ЦЭПП МЧС России                                                    ____________________Л.В. Ковалева                                                                                                                                                                                                                                                                                                                                                                                              
Руководитель контрактной службы                                                                                                ____________________А.П. Чернявская</t>
  </si>
  <si>
    <t xml:space="preserve">Ценовое предложение №2 Вх.№ </t>
  </si>
  <si>
    <t xml:space="preserve">Ценовое предложение №3 Вх. № </t>
  </si>
  <si>
    <t xml:space="preserve"> Психиатрическое освидетельствование работников Южного филиала ФГБУ ЦЭПП МЧС России </t>
  </si>
  <si>
    <t>Ценовое предложение №1 Вх. № 17-1-10-15 от 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</si>
</sst>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610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6" borderId="0" applyNumberFormat="0" applyBorder="0" applyAlignment="0" applyProtection="0"/>
  </cellStyleXfs>
  <cellXfs count="73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64" fontId="9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3" fillId="6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center" vertical="center" wrapText="1"/>
    </xf>
    <xf numFmtId="0" fontId="12" fillId="3" borderId="6" xfId="0" applyNumberFormat="1" applyFont="1" applyFill="1" applyBorder="1" applyAlignment="1">
      <alignment horizontal="center" vertical="center" wrapText="1"/>
    </xf>
    <xf numFmtId="0" fontId="12" fillId="3" borderId="3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4" fontId="9" fillId="5" borderId="6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44303</xdr:colOff>
      <xdr:row>9</xdr:row>
      <xdr:rowOff>22150</xdr:rowOff>
    </xdr:from>
    <xdr:to>
      <xdr:col>4</xdr:col>
      <xdr:colOff>1085406</xdr:colOff>
      <xdr:row>9</xdr:row>
      <xdr:rowOff>697761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0437" y="5726074"/>
          <a:ext cx="2093284" cy="675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621561</xdr:colOff>
      <xdr:row>10</xdr:row>
      <xdr:rowOff>433498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19575" y="6419850"/>
          <a:ext cx="1676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576899</xdr:colOff>
      <xdr:row>7</xdr:row>
      <xdr:rowOff>71689</xdr:rowOff>
    </xdr:from>
    <xdr:to>
      <xdr:col>5</xdr:col>
      <xdr:colOff>287964</xdr:colOff>
      <xdr:row>7</xdr:row>
      <xdr:rowOff>609157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53033" y="3981369"/>
          <a:ext cx="2036937" cy="537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topLeftCell="C13" zoomScale="86" zoomScaleNormal="86" workbookViewId="0">
      <selection activeCell="E16" sqref="E16"/>
    </sheetView>
  </sheetViews>
  <sheetFormatPr defaultRowHeight="15" x14ac:dyDescent="0.25"/>
  <cols>
    <col min="1" max="1" width="9.42578125" bestFit="1" customWidth="1"/>
    <col min="2" max="2" width="47.5703125" customWidth="1"/>
    <col min="3" max="3" width="15.140625" customWidth="1"/>
    <col min="4" max="4" width="15.85546875" customWidth="1"/>
    <col min="5" max="5" width="19.140625" customWidth="1"/>
    <col min="6" max="6" width="17.85546875" customWidth="1"/>
    <col min="7" max="7" width="18.85546875" customWidth="1"/>
    <col min="8" max="8" width="18.28515625" customWidth="1"/>
    <col min="9" max="9" width="14.140625" hidden="1" customWidth="1"/>
    <col min="10" max="10" width="14.28515625" hidden="1" customWidth="1"/>
    <col min="11" max="11" width="17" customWidth="1"/>
    <col min="12" max="12" width="14.85546875" customWidth="1"/>
    <col min="13" max="13" width="13.42578125" bestFit="1" customWidth="1"/>
    <col min="14" max="14" width="15.85546875" customWidth="1"/>
    <col min="15" max="15" width="22.140625" customWidth="1"/>
    <col min="16" max="16" width="17.7109375" customWidth="1"/>
  </cols>
  <sheetData>
    <row r="1" spans="1:16" ht="30.7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31" t="s">
        <v>23</v>
      </c>
      <c r="M1" s="31"/>
      <c r="N1" s="31"/>
      <c r="O1" s="31"/>
      <c r="P1" s="31"/>
    </row>
    <row r="2" spans="1:16" ht="18" customHeight="1" x14ac:dyDescent="0.25">
      <c r="A2" s="32" t="s">
        <v>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0.5" customHeight="1" thickBot="1" x14ac:dyDescent="0.3">
      <c r="A3" s="34" t="s">
        <v>25</v>
      </c>
      <c r="B3" s="35"/>
      <c r="C3" s="35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ht="30" customHeight="1" thickBot="1" x14ac:dyDescent="0.3">
      <c r="A4" s="36"/>
      <c r="B4" s="37"/>
      <c r="C4" s="37"/>
      <c r="D4" s="4" t="s">
        <v>0</v>
      </c>
      <c r="E4" s="41" t="s">
        <v>26</v>
      </c>
      <c r="F4" s="41"/>
      <c r="G4" s="41"/>
      <c r="H4" s="41"/>
      <c r="I4" s="41" t="s">
        <v>27</v>
      </c>
      <c r="J4" s="41"/>
      <c r="K4" s="41"/>
      <c r="L4" s="41"/>
      <c r="M4" s="41" t="s">
        <v>37</v>
      </c>
      <c r="N4" s="41"/>
      <c r="O4" s="41" t="s">
        <v>28</v>
      </c>
      <c r="P4" s="41"/>
    </row>
    <row r="5" spans="1:16" ht="83.25" customHeight="1" thickBot="1" x14ac:dyDescent="0.3">
      <c r="A5" s="36"/>
      <c r="B5" s="37"/>
      <c r="C5" s="37"/>
      <c r="D5" s="4">
        <v>1</v>
      </c>
      <c r="E5" s="42" t="s">
        <v>46</v>
      </c>
      <c r="F5" s="42"/>
      <c r="G5" s="42"/>
      <c r="H5" s="42"/>
      <c r="I5" s="43" t="s">
        <v>29</v>
      </c>
      <c r="J5" s="43"/>
      <c r="K5" s="43"/>
      <c r="L5" s="43"/>
      <c r="M5" s="41" t="s">
        <v>38</v>
      </c>
      <c r="N5" s="41"/>
      <c r="O5" s="44" t="s">
        <v>40</v>
      </c>
      <c r="P5" s="44"/>
    </row>
    <row r="6" spans="1:16" ht="50.25" customHeight="1" x14ac:dyDescent="0.25">
      <c r="A6" s="28" t="s">
        <v>30</v>
      </c>
      <c r="B6" s="45"/>
      <c r="C6" s="45"/>
      <c r="D6" s="46" t="s">
        <v>31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8"/>
    </row>
    <row r="7" spans="1:16" ht="15.75" customHeight="1" x14ac:dyDescent="0.25">
      <c r="A7" s="54" t="s">
        <v>15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6" ht="96" customHeight="1" x14ac:dyDescent="0.25">
      <c r="A8" s="49" t="s">
        <v>32</v>
      </c>
      <c r="B8" s="50"/>
      <c r="C8" s="51"/>
      <c r="D8" s="49" t="s">
        <v>33</v>
      </c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3"/>
    </row>
    <row r="9" spans="1:16" ht="45.75" customHeight="1" x14ac:dyDescent="0.25">
      <c r="A9" s="28" t="s">
        <v>18</v>
      </c>
      <c r="B9" s="28"/>
      <c r="C9" s="28"/>
      <c r="D9" s="30" t="s">
        <v>21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ht="56.25" customHeight="1" x14ac:dyDescent="0.25">
      <c r="A10" s="28" t="s">
        <v>34</v>
      </c>
      <c r="B10" s="28"/>
      <c r="C10" s="28"/>
      <c r="D10" s="28" t="s">
        <v>19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1:16" ht="34.5" customHeight="1" x14ac:dyDescent="0.25">
      <c r="A11" s="28" t="s">
        <v>16</v>
      </c>
      <c r="B11" s="28"/>
      <c r="C11" s="28"/>
      <c r="D11" s="28" t="s">
        <v>35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73.5" customHeight="1" x14ac:dyDescent="0.25">
      <c r="A12" s="29" t="s">
        <v>17</v>
      </c>
      <c r="B12" s="28"/>
      <c r="C12" s="28"/>
      <c r="D12" s="28" t="s">
        <v>36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ht="15.75" customHeight="1" x14ac:dyDescent="0.25">
      <c r="A13" s="29" t="s">
        <v>11</v>
      </c>
      <c r="B13" s="28"/>
      <c r="C13" s="28"/>
      <c r="D13" s="28" t="s">
        <v>20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ht="24" customHeight="1" x14ac:dyDescent="0.25">
      <c r="A14" s="61" t="s">
        <v>22</v>
      </c>
      <c r="B14" s="61"/>
      <c r="C14" s="62">
        <v>46087</v>
      </c>
      <c r="D14" s="62"/>
      <c r="E14" s="3"/>
      <c r="F14" s="3"/>
      <c r="G14" s="22"/>
      <c r="H14" s="3"/>
      <c r="I14" s="3"/>
      <c r="J14" s="3"/>
      <c r="K14" s="3"/>
      <c r="L14" s="3"/>
      <c r="M14" s="3"/>
      <c r="N14" s="3"/>
      <c r="O14" s="3"/>
      <c r="P14" s="3"/>
    </row>
    <row r="15" spans="1:16" s="9" customFormat="1" ht="24" customHeight="1" x14ac:dyDescent="0.25">
      <c r="A15" s="49" t="s">
        <v>11</v>
      </c>
      <c r="B15" s="51"/>
      <c r="C15" s="56">
        <f>SUM(P18:P18)</f>
        <v>2200</v>
      </c>
      <c r="D15" s="57"/>
      <c r="E15" s="58" t="s">
        <v>46</v>
      </c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</row>
    <row r="16" spans="1:16" s="9" customFormat="1" ht="72" customHeight="1" x14ac:dyDescent="0.25">
      <c r="A16" s="65" t="s">
        <v>0</v>
      </c>
      <c r="B16" s="65" t="s">
        <v>1</v>
      </c>
      <c r="C16" s="70" t="s">
        <v>2</v>
      </c>
      <c r="D16" s="71"/>
      <c r="E16" s="10" t="s">
        <v>47</v>
      </c>
      <c r="F16" s="10" t="s">
        <v>44</v>
      </c>
      <c r="G16" s="10" t="s">
        <v>45</v>
      </c>
      <c r="H16" s="10" t="s">
        <v>41</v>
      </c>
      <c r="I16" s="11" t="s">
        <v>13</v>
      </c>
      <c r="J16" s="11" t="s">
        <v>14</v>
      </c>
      <c r="K16" s="67" t="s">
        <v>10</v>
      </c>
      <c r="L16" s="65" t="s">
        <v>12</v>
      </c>
      <c r="M16" s="65" t="s">
        <v>8</v>
      </c>
      <c r="N16" s="65" t="s">
        <v>9</v>
      </c>
      <c r="O16" s="65" t="s">
        <v>6</v>
      </c>
      <c r="P16" s="67" t="s">
        <v>7</v>
      </c>
    </row>
    <row r="17" spans="1:16" s="9" customFormat="1" ht="24" customHeight="1" x14ac:dyDescent="0.25">
      <c r="A17" s="69"/>
      <c r="B17" s="69"/>
      <c r="C17" s="12" t="s">
        <v>3</v>
      </c>
      <c r="D17" s="12" t="s">
        <v>4</v>
      </c>
      <c r="E17" s="11" t="s">
        <v>5</v>
      </c>
      <c r="F17" s="11" t="s">
        <v>5</v>
      </c>
      <c r="G17" s="11" t="s">
        <v>5</v>
      </c>
      <c r="H17" s="11" t="s">
        <v>5</v>
      </c>
      <c r="I17" s="11" t="s">
        <v>5</v>
      </c>
      <c r="J17" s="11" t="s">
        <v>5</v>
      </c>
      <c r="K17" s="68"/>
      <c r="L17" s="66"/>
      <c r="M17" s="66"/>
      <c r="N17" s="66"/>
      <c r="O17" s="66"/>
      <c r="P17" s="68"/>
    </row>
    <row r="18" spans="1:16" s="9" customFormat="1" ht="47.25" customHeight="1" x14ac:dyDescent="0.25">
      <c r="A18" s="25">
        <v>1</v>
      </c>
      <c r="B18" s="27" t="s">
        <v>46</v>
      </c>
      <c r="C18" s="5" t="s">
        <v>42</v>
      </c>
      <c r="D18" s="25">
        <v>2</v>
      </c>
      <c r="E18" s="6">
        <v>1100</v>
      </c>
      <c r="F18" s="6"/>
      <c r="G18" s="6"/>
      <c r="H18" s="6"/>
      <c r="I18" s="6"/>
      <c r="J18" s="6"/>
      <c r="K18" s="7">
        <f t="shared" ref="K18" si="0">AVERAGE(E18:H18)</f>
        <v>1100</v>
      </c>
      <c r="L18" s="25">
        <v>1</v>
      </c>
      <c r="M18" s="24"/>
      <c r="N18" s="24"/>
      <c r="O18" s="26" t="str">
        <f t="shared" ref="O18" si="1">IF(N18&lt;33,"ОДНОРОДНЫЕ","НЕОДНОРОДНЫЕ")</f>
        <v>ОДНОРОДНЫЕ</v>
      </c>
      <c r="P18" s="8">
        <f t="shared" ref="P18" si="2">D18*K18</f>
        <v>2200</v>
      </c>
    </row>
    <row r="19" spans="1:16" s="9" customFormat="1" ht="1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s="9" customFormat="1" ht="51.75" customHeight="1" x14ac:dyDescent="0.25">
      <c r="A20" s="72" t="s">
        <v>39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</row>
    <row r="21" spans="1:16" s="20" customFormat="1" ht="12.75" customHeight="1" x14ac:dyDescent="0.25">
      <c r="A21" s="21"/>
      <c r="B21" s="13"/>
      <c r="C21" s="14"/>
      <c r="D21" s="14"/>
      <c r="E21" s="15"/>
      <c r="F21" s="16"/>
      <c r="G21" s="16"/>
      <c r="H21" s="16"/>
      <c r="I21" s="16"/>
      <c r="J21" s="16"/>
      <c r="K21" s="17"/>
      <c r="L21" s="18"/>
      <c r="M21" s="21"/>
      <c r="N21" s="21"/>
      <c r="O21" s="21"/>
      <c r="P21" s="19"/>
    </row>
    <row r="22" spans="1:16" s="9" customFormat="1" ht="111.75" customHeight="1" x14ac:dyDescent="0.25">
      <c r="A22" s="63" t="s">
        <v>43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1:16" ht="24" customHeight="1" x14ac:dyDescent="0.25"/>
    <row r="24" spans="1:16" ht="30" customHeight="1" x14ac:dyDescent="0.25"/>
    <row r="25" spans="1:16" ht="27.95" customHeight="1" x14ac:dyDescent="0.25"/>
    <row r="26" spans="1:16" ht="22.5" customHeight="1" x14ac:dyDescent="0.25"/>
    <row r="27" spans="1:16" ht="15.75" customHeight="1" x14ac:dyDescent="0.25"/>
  </sheetData>
  <mergeCells count="43">
    <mergeCell ref="A22:P22"/>
    <mergeCell ref="M16:M17"/>
    <mergeCell ref="N16:N17"/>
    <mergeCell ref="O16:O17"/>
    <mergeCell ref="P16:P17"/>
    <mergeCell ref="A16:A17"/>
    <mergeCell ref="B16:B17"/>
    <mergeCell ref="C16:D16"/>
    <mergeCell ref="K16:K17"/>
    <mergeCell ref="L16:L17"/>
    <mergeCell ref="A20:P20"/>
    <mergeCell ref="A15:B15"/>
    <mergeCell ref="C15:D15"/>
    <mergeCell ref="E15:P15"/>
    <mergeCell ref="A14:B14"/>
    <mergeCell ref="C14:D14"/>
    <mergeCell ref="A6:C6"/>
    <mergeCell ref="D6:P6"/>
    <mergeCell ref="A8:C8"/>
    <mergeCell ref="D8:P8"/>
    <mergeCell ref="A7:P7"/>
    <mergeCell ref="A9:C9"/>
    <mergeCell ref="D9:P9"/>
    <mergeCell ref="A10:C10"/>
    <mergeCell ref="D10:P10"/>
    <mergeCell ref="L1:P1"/>
    <mergeCell ref="A2:P2"/>
    <mergeCell ref="A3:C5"/>
    <mergeCell ref="D3:P3"/>
    <mergeCell ref="E4:H4"/>
    <mergeCell ref="I4:L4"/>
    <mergeCell ref="M4:N4"/>
    <mergeCell ref="O4:P4"/>
    <mergeCell ref="E5:H5"/>
    <mergeCell ref="I5:L5"/>
    <mergeCell ref="M5:N5"/>
    <mergeCell ref="O5:P5"/>
    <mergeCell ref="A11:C11"/>
    <mergeCell ref="D11:P11"/>
    <mergeCell ref="A12:C12"/>
    <mergeCell ref="D12:P12"/>
    <mergeCell ref="A13:C13"/>
    <mergeCell ref="D13:P13"/>
  </mergeCells>
  <conditionalFormatting sqref="O21">
    <cfRule type="containsText" dxfId="11" priority="55" operator="containsText" text="НЕОДНОРОДНЫЕ">
      <formula>NOT(ISERROR(SEARCH("НЕОДНОРОДНЫЕ",O21)))</formula>
    </cfRule>
    <cfRule type="containsText" dxfId="10" priority="56" operator="containsText" text="ОДНОРОДНЫЕ">
      <formula>NOT(ISERROR(SEARCH("ОДНОРОДНЫЕ",O21)))</formula>
    </cfRule>
    <cfRule type="containsText" dxfId="9" priority="57" operator="containsText" text="НЕОДНОРОДНЫЕ">
      <formula>NOT(ISERROR(SEARCH("НЕОДНОРОДНЫЕ",O21)))</formula>
    </cfRule>
  </conditionalFormatting>
  <conditionalFormatting sqref="O21">
    <cfRule type="containsText" dxfId="8" priority="58" operator="containsText" text="НЕ">
      <formula>NOT(ISERROR(SEARCH("НЕ",O21)))</formula>
    </cfRule>
    <cfRule type="containsText" dxfId="7" priority="59" operator="containsText" text="ОДНОРОДНЫЕ">
      <formula>NOT(ISERROR(SEARCH("ОДНОРОДНЫЕ",O21)))</formula>
    </cfRule>
    <cfRule type="containsText" dxfId="6" priority="60" operator="containsText" text="НЕОДНОРОДНЫЕ">
      <formula>NOT(ISERROR(SEARCH("НЕОДНОРОДНЫЕ",O21)))</formula>
    </cfRule>
  </conditionalFormatting>
  <conditionalFormatting sqref="O18">
    <cfRule type="containsText" dxfId="5" priority="7" operator="containsText" text="НЕОДНОРОДНЫЕ">
      <formula>NOT(ISERROR(SEARCH("НЕОДНОРОДНЫЕ",O18)))</formula>
    </cfRule>
    <cfRule type="containsText" dxfId="4" priority="8" operator="containsText" text="ОДНОРОДНЫЕ">
      <formula>NOT(ISERROR(SEARCH("ОДНОРОДНЫЕ",O18)))</formula>
    </cfRule>
    <cfRule type="containsText" dxfId="3" priority="9" operator="containsText" text="НЕОДНОРОДНЫЕ">
      <formula>NOT(ISERROR(SEARCH("НЕОДНОРОДНЫЕ",O18)))</formula>
    </cfRule>
  </conditionalFormatting>
  <conditionalFormatting sqref="O18">
    <cfRule type="containsText" dxfId="2" priority="10" operator="containsText" text="НЕ">
      <formula>NOT(ISERROR(SEARCH("НЕ",O18)))</formula>
    </cfRule>
    <cfRule type="containsText" dxfId="1" priority="11" operator="containsText" text="ОДНОРОДНЫЕ">
      <formula>NOT(ISERROR(SEARCH("ОДНОРОДНЫЕ",O18)))</formula>
    </cfRule>
    <cfRule type="containsText" dxfId="0" priority="12" operator="containsText" text="НЕОДНОРОДНЫЕ">
      <formula>NOT(ISERROR(SEARCH("НЕОДНОРОДНЫЕ",O18)))</formula>
    </cfRule>
  </conditionalFormatting>
  <pageMargins left="0.78740157480314965" right="0.39370078740157483" top="0.78740157480314965" bottom="0.3937007874015748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2026-03-16T13:52:32Z</dcterms:modified>
</cp:coreProperties>
</file>