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5. Вадим\2. Неконкурентные закупки\201-26 Закупка сантехнического оборудования (сантехника)\2. Извещение о проведении закупки, документы, связанные с подачей и рассмотрением заявок\"/>
    </mc:Choice>
  </mc:AlternateContent>
  <xr:revisionPtr revIDLastSave="0" documentId="13_ncr:1_{2796135B-3A35-4477-A648-FACA0A471254}" xr6:coauthVersionLast="36" xr6:coauthVersionMax="36" xr10:uidLastSave="{00000000-0000-0000-0000-000000000000}"/>
  <bookViews>
    <workbookView xWindow="0" yWindow="0" windowWidth="15810" windowHeight="7995" tabRatio="601" xr2:uid="{00000000-000D-0000-FFFF-FFFF00000000}"/>
  </bookViews>
  <sheets>
    <sheet name=" НМЦК 44 ФЗ" sheetId="5" r:id="rId1"/>
    <sheet name="Лист1" sheetId="6" r:id="rId2"/>
  </sheets>
  <definedNames>
    <definedName name="_xlnm.Print_Area" localSheetId="0">' НМЦК 44 ФЗ'!$A$1:$J$36</definedName>
  </definedNames>
  <calcPr calcId="191029"/>
</workbook>
</file>

<file path=xl/calcChain.xml><?xml version="1.0" encoding="utf-8"?>
<calcChain xmlns="http://schemas.openxmlformats.org/spreadsheetml/2006/main">
  <c r="H24" i="5" l="1"/>
  <c r="J9" i="5" l="1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8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5" i="5"/>
  <c r="H26" i="5"/>
  <c r="H27" i="5"/>
  <c r="H28" i="5"/>
  <c r="H29" i="5"/>
  <c r="H30" i="5"/>
  <c r="H31" i="5"/>
  <c r="H9" i="5"/>
  <c r="H8" i="5"/>
  <c r="H32" i="5" l="1"/>
  <c r="I32" i="5"/>
  <c r="J33" i="5" l="1"/>
  <c r="J32" i="5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3" i="6"/>
  <c r="A12" i="5" l="1"/>
  <c r="A13" i="5" s="1"/>
  <c r="A14" i="5" s="1"/>
  <c r="A15" i="5" s="1"/>
  <c r="A16" i="5" s="1"/>
</calcChain>
</file>

<file path=xl/sharedStrings.xml><?xml version="1.0" encoding="utf-8"?>
<sst xmlns="http://schemas.openxmlformats.org/spreadsheetml/2006/main" count="91" uniqueCount="54">
  <si>
    <t>№ п/п</t>
  </si>
  <si>
    <t>Кол-во</t>
  </si>
  <si>
    <t>Ед. изм. (ОКЕИ)</t>
  </si>
  <si>
    <t xml:space="preserve">ИТОГО </t>
  </si>
  <si>
    <t>ОБОСНОВАНИЕ НАЧАЛЬНОЙ (МАКСИМАЛЬНОЙ) ЦЕНЫ КОНТРАКТА (МАКСИМАЛЬНОГО ЗНАЧЕНИЯ ЦЕНЫ КОНТРАКТА)</t>
  </si>
  <si>
    <t xml:space="preserve">Коммерческие предложения (КП), 
цена за Ед. изм., руб.  </t>
  </si>
  <si>
    <t>В качестве источников информации при определении начальной (максимальной) цены контракта (максимального значения цены контракта) использованы коммерческие предложения (КП) от потенциальных исполнителей, обладающих опытом поставки подобного вида товара.</t>
  </si>
  <si>
    <t xml:space="preserve">Начальная (максимальная) цена контракта (максимальное значение цены контракта)определена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</si>
  <si>
    <t xml:space="preserve">Источник № 1
 </t>
  </si>
  <si>
    <t xml:space="preserve">Источник № 2
</t>
  </si>
  <si>
    <t xml:space="preserve">Источник № 3
</t>
  </si>
  <si>
    <t xml:space="preserve">на поставку товара
</t>
  </si>
  <si>
    <t>шт.</t>
  </si>
  <si>
    <t>1500</t>
  </si>
  <si>
    <t>900</t>
  </si>
  <si>
    <t>200</t>
  </si>
  <si>
    <t>20</t>
  </si>
  <si>
    <t>10</t>
  </si>
  <si>
    <t>100</t>
  </si>
  <si>
    <t>150</t>
  </si>
  <si>
    <t>350</t>
  </si>
  <si>
    <t>250</t>
  </si>
  <si>
    <t>30</t>
  </si>
  <si>
    <t>50</t>
  </si>
  <si>
    <t>120</t>
  </si>
  <si>
    <t>Наименование товара</t>
  </si>
  <si>
    <t xml:space="preserve">Коммерческие предложения (КП), 
сумма, руб.  </t>
  </si>
  <si>
    <t>Цена контракта</t>
  </si>
  <si>
    <t>Шланг поливочный армированный 3/4 50м</t>
  </si>
  <si>
    <t>Вантуз с деревянной ручкой</t>
  </si>
  <si>
    <t>Вантуз ТП Системы гармошка</t>
  </si>
  <si>
    <t>Вакуумный вантуз Stayer Professional PROPump 51925</t>
  </si>
  <si>
    <t>Штуцер латунь нар.р. 1/2 (13мм)</t>
  </si>
  <si>
    <t>Штуцер под шланг с наружной резьбой 3/4 х 20 мм</t>
  </si>
  <si>
    <t>Штуцер BР 1/2" х 13 мм UNI-FITT</t>
  </si>
  <si>
    <t>Штуцер для шланга 3/4" х 20 мм внутренняя резьба (латунный усиленный)</t>
  </si>
  <si>
    <t>Червячный хомут нерж Gigant 20-32 мм</t>
  </si>
  <si>
    <t>Червячный хомут нерж Gigant 25-40 мм</t>
  </si>
  <si>
    <t>Рукав резиновый для газосварки ГОСТ 9356-75 ТИП III- для кислорода 9мм, 50м.</t>
  </si>
  <si>
    <t>Набор торцевых головок Промлайн  10-32</t>
  </si>
  <si>
    <t>Налобный фонарь FENIX HM23 V2.0 HM23V20</t>
  </si>
  <si>
    <t>Набор с боковой подводкой АНИ пласт WC6050M 1/2 дюйма</t>
  </si>
  <si>
    <t>упак</t>
  </si>
  <si>
    <t xml:space="preserve"> Цена контракта составляет 127 495,00 (Сто двадцать семь тысяч четыреста девяносто пять) рублей 00 копеек.
</t>
  </si>
  <si>
    <t>Трос сантехнический SanTrade 10 мм, 12 м, оцинкованая сталь ST O 6889</t>
  </si>
  <si>
    <t>Ключ комбинированный трещёточный 12мм Дело техники</t>
  </si>
  <si>
    <t>Ключ комбинированный трещёточный 13мм Дело техники</t>
  </si>
  <si>
    <t>Ключ комбинированный трещёточный 17мм Дело техники</t>
  </si>
  <si>
    <t>Ключ комбинированный трещёточный 19мм Дело техники</t>
  </si>
  <si>
    <t>Ключ комбинированный трещёточный 22мм Дело техники</t>
  </si>
  <si>
    <t>Ключ комбинированный трещёточный 24мм Дело техники</t>
  </si>
  <si>
    <t>Ключ комбинированный трещёточный 27мм Дело техники</t>
  </si>
  <si>
    <t>Ключ комбинированный трещёточный 14мм Дело техники короткий</t>
  </si>
  <si>
    <t>Средство для прочистки канализационных труб КРОТ Торнадо 1кг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</si>
</sst>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justify" vertical="center" wrapText="1"/>
    </xf>
    <xf numFmtId="0" fontId="3" fillId="0" borderId="5" xfId="2" applyNumberFormat="1" applyFont="1" applyFill="1" applyBorder="1" applyAlignment="1">
      <alignment horizontal="justify" vertical="center" wrapText="1"/>
    </xf>
    <xf numFmtId="0" fontId="3" fillId="0" borderId="5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1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15240</xdr:colOff>
      <xdr:row>9</xdr:row>
      <xdr:rowOff>925394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4810125"/>
          <a:ext cx="0" cy="960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0</xdr:colOff>
      <xdr:row>31</xdr:row>
      <xdr:rowOff>0</xdr:rowOff>
    </xdr:from>
    <xdr:ext cx="0" cy="962025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0" name="Pictur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3" name="Pictur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8" name="Picture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0" name="Picture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1" name="Pictur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3" name="Pictur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4" name="Pictur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8" name="Picture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1" name="Pictur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4" name="Picture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7" name="Picture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49" name="Pictur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0" name="Pictur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2" name="Pictur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4" name="Picture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5" name="Pictur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7" name="Pictur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0</xdr:colOff>
      <xdr:row>31</xdr:row>
      <xdr:rowOff>0</xdr:rowOff>
    </xdr:from>
    <xdr:ext cx="0" cy="962025"/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view="pageBreakPreview" topLeftCell="A18" zoomScale="85" zoomScaleNormal="100" zoomScaleSheetLayoutView="85" workbookViewId="0">
      <selection activeCell="E19" sqref="E19"/>
    </sheetView>
  </sheetViews>
  <sheetFormatPr defaultColWidth="30.42578125" defaultRowHeight="12.75" x14ac:dyDescent="0.2"/>
  <cols>
    <col min="1" max="1" width="5.5703125" style="4" customWidth="1"/>
    <col min="2" max="2" width="26.85546875" style="4" customWidth="1"/>
    <col min="3" max="3" width="10" style="4" customWidth="1"/>
    <col min="4" max="7" width="10.5703125" style="4" customWidth="1"/>
    <col min="8" max="8" width="15.7109375" style="4" customWidth="1"/>
    <col min="9" max="11" width="16.140625" style="4" customWidth="1"/>
    <col min="12" max="16384" width="30.42578125" style="4"/>
  </cols>
  <sheetData>
    <row r="1" spans="1:11" ht="29.25" customHeight="1" x14ac:dyDescent="0.2">
      <c r="B1" s="49" t="s">
        <v>4</v>
      </c>
      <c r="C1" s="49"/>
      <c r="D1" s="49"/>
      <c r="E1" s="49"/>
      <c r="F1" s="49"/>
      <c r="G1" s="49"/>
      <c r="H1" s="49"/>
      <c r="I1" s="49"/>
      <c r="J1" s="49"/>
      <c r="K1" s="22"/>
    </row>
    <row r="2" spans="1:11" ht="41.25" customHeight="1" x14ac:dyDescent="0.2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23"/>
    </row>
    <row r="3" spans="1:11" ht="67.5" customHeight="1" x14ac:dyDescent="0.2">
      <c r="A3" s="51" t="s">
        <v>7</v>
      </c>
      <c r="B3" s="51"/>
      <c r="C3" s="51"/>
      <c r="D3" s="51"/>
      <c r="E3" s="51"/>
      <c r="F3" s="51"/>
      <c r="G3" s="51"/>
      <c r="H3" s="51"/>
      <c r="I3" s="51"/>
      <c r="J3" s="51"/>
      <c r="K3" s="24"/>
    </row>
    <row r="4" spans="1:11" ht="6" customHeight="1" x14ac:dyDescent="0.2">
      <c r="B4" s="9"/>
      <c r="C4" s="8"/>
      <c r="D4" s="8"/>
      <c r="E4" s="23"/>
      <c r="F4" s="23"/>
      <c r="G4" s="23"/>
      <c r="H4" s="8"/>
      <c r="I4" s="8"/>
      <c r="J4" s="8"/>
      <c r="K4" s="23"/>
    </row>
    <row r="5" spans="1:11" ht="62.25" customHeight="1" x14ac:dyDescent="0.2">
      <c r="A5" s="52" t="s">
        <v>6</v>
      </c>
      <c r="B5" s="52"/>
      <c r="C5" s="52"/>
      <c r="D5" s="52"/>
      <c r="E5" s="52"/>
      <c r="F5" s="52"/>
      <c r="G5" s="52"/>
      <c r="H5" s="52"/>
      <c r="I5" s="52"/>
      <c r="J5" s="52"/>
      <c r="K5" s="27"/>
    </row>
    <row r="6" spans="1:11" ht="70.5" customHeight="1" x14ac:dyDescent="0.2">
      <c r="A6" s="53" t="s">
        <v>0</v>
      </c>
      <c r="B6" s="54" t="s">
        <v>25</v>
      </c>
      <c r="C6" s="54" t="s">
        <v>2</v>
      </c>
      <c r="D6" s="54" t="s">
        <v>1</v>
      </c>
      <c r="E6" s="53" t="s">
        <v>5</v>
      </c>
      <c r="F6" s="53"/>
      <c r="G6" s="53"/>
      <c r="H6" s="53" t="s">
        <v>26</v>
      </c>
      <c r="I6" s="53"/>
      <c r="J6" s="53"/>
      <c r="K6" s="28"/>
    </row>
    <row r="7" spans="1:11" ht="43.5" customHeight="1" thickBot="1" x14ac:dyDescent="0.25">
      <c r="A7" s="53"/>
      <c r="B7" s="54"/>
      <c r="C7" s="54"/>
      <c r="D7" s="54"/>
      <c r="E7" s="25" t="s">
        <v>8</v>
      </c>
      <c r="F7" s="25" t="s">
        <v>9</v>
      </c>
      <c r="G7" s="25" t="s">
        <v>10</v>
      </c>
      <c r="H7" s="25" t="s">
        <v>8</v>
      </c>
      <c r="I7" s="25" t="s">
        <v>9</v>
      </c>
      <c r="J7" s="25" t="s">
        <v>10</v>
      </c>
      <c r="K7" s="29"/>
    </row>
    <row r="8" spans="1:11" ht="111" customHeight="1" thickBot="1" x14ac:dyDescent="0.25">
      <c r="A8" s="39">
        <v>1</v>
      </c>
      <c r="B8" s="31" t="s">
        <v>28</v>
      </c>
      <c r="C8" s="40" t="s">
        <v>12</v>
      </c>
      <c r="D8" s="36">
        <v>2</v>
      </c>
      <c r="E8" s="34">
        <v>6902</v>
      </c>
      <c r="F8" s="34">
        <v>6602</v>
      </c>
      <c r="G8" s="34">
        <v>6002</v>
      </c>
      <c r="H8" s="34">
        <f>D8*E8</f>
        <v>13804</v>
      </c>
      <c r="I8" s="34">
        <f>D8*F8</f>
        <v>13204</v>
      </c>
      <c r="J8" s="34">
        <f>D8*G8</f>
        <v>12004</v>
      </c>
      <c r="K8" s="30"/>
    </row>
    <row r="9" spans="1:11" ht="123.75" customHeight="1" thickBot="1" x14ac:dyDescent="0.25">
      <c r="A9" s="39">
        <v>2</v>
      </c>
      <c r="B9" s="32" t="s">
        <v>29</v>
      </c>
      <c r="C9" s="40" t="s">
        <v>12</v>
      </c>
      <c r="D9" s="37">
        <v>10</v>
      </c>
      <c r="E9" s="34">
        <v>288</v>
      </c>
      <c r="F9" s="34">
        <v>275</v>
      </c>
      <c r="G9" s="34">
        <v>250</v>
      </c>
      <c r="H9" s="34">
        <f>D9*E9</f>
        <v>2880</v>
      </c>
      <c r="I9" s="34">
        <f t="shared" ref="I9:I31" si="0">D9*F9</f>
        <v>2750</v>
      </c>
      <c r="J9" s="34">
        <f t="shared" ref="J9:J31" si="1">D9*G9</f>
        <v>2500</v>
      </c>
      <c r="K9" s="30"/>
    </row>
    <row r="10" spans="1:11" ht="118.5" customHeight="1" thickBot="1" x14ac:dyDescent="0.25">
      <c r="A10" s="12">
        <v>3</v>
      </c>
      <c r="B10" s="32" t="s">
        <v>30</v>
      </c>
      <c r="C10" s="13" t="s">
        <v>12</v>
      </c>
      <c r="D10" s="37">
        <v>10</v>
      </c>
      <c r="E10" s="35">
        <v>173</v>
      </c>
      <c r="F10" s="35">
        <v>165</v>
      </c>
      <c r="G10" s="35">
        <v>150</v>
      </c>
      <c r="H10" s="34">
        <f t="shared" ref="H10:H31" si="2">D10*E10</f>
        <v>1730</v>
      </c>
      <c r="I10" s="34">
        <f t="shared" si="0"/>
        <v>1650</v>
      </c>
      <c r="J10" s="34">
        <f t="shared" si="1"/>
        <v>1500</v>
      </c>
      <c r="K10" s="30"/>
    </row>
    <row r="11" spans="1:11" ht="116.25" customHeight="1" thickBot="1" x14ac:dyDescent="0.25">
      <c r="A11" s="12">
        <v>4</v>
      </c>
      <c r="B11" s="33" t="s">
        <v>31</v>
      </c>
      <c r="C11" s="40" t="s">
        <v>12</v>
      </c>
      <c r="D11" s="37">
        <v>3</v>
      </c>
      <c r="E11" s="35">
        <v>1878</v>
      </c>
      <c r="F11" s="35">
        <v>1797</v>
      </c>
      <c r="G11" s="35">
        <v>1633</v>
      </c>
      <c r="H11" s="34">
        <f t="shared" si="2"/>
        <v>5634</v>
      </c>
      <c r="I11" s="34">
        <f t="shared" si="0"/>
        <v>5391</v>
      </c>
      <c r="J11" s="34">
        <f t="shared" si="1"/>
        <v>4899</v>
      </c>
      <c r="K11" s="30"/>
    </row>
    <row r="12" spans="1:11" ht="185.25" customHeight="1" thickBot="1" x14ac:dyDescent="0.25">
      <c r="A12" s="12">
        <f>A11+1</f>
        <v>5</v>
      </c>
      <c r="B12" s="32" t="s">
        <v>32</v>
      </c>
      <c r="C12" s="40" t="s">
        <v>12</v>
      </c>
      <c r="D12" s="37">
        <v>15</v>
      </c>
      <c r="E12" s="35">
        <v>537</v>
      </c>
      <c r="F12" s="35">
        <v>514</v>
      </c>
      <c r="G12" s="35">
        <v>467</v>
      </c>
      <c r="H12" s="34">
        <f t="shared" si="2"/>
        <v>8055</v>
      </c>
      <c r="I12" s="34">
        <f t="shared" si="0"/>
        <v>7710</v>
      </c>
      <c r="J12" s="34">
        <f t="shared" si="1"/>
        <v>7005</v>
      </c>
      <c r="K12" s="30"/>
    </row>
    <row r="13" spans="1:11" ht="102.75" customHeight="1" thickBot="1" x14ac:dyDescent="0.25">
      <c r="A13" s="12">
        <f t="shared" ref="A13:A16" si="3">A12+1</f>
        <v>6</v>
      </c>
      <c r="B13" s="32" t="s">
        <v>33</v>
      </c>
      <c r="C13" s="40" t="s">
        <v>12</v>
      </c>
      <c r="D13" s="38">
        <v>15</v>
      </c>
      <c r="E13" s="35">
        <v>218</v>
      </c>
      <c r="F13" s="35">
        <v>208</v>
      </c>
      <c r="G13" s="35">
        <v>189</v>
      </c>
      <c r="H13" s="34">
        <f t="shared" si="2"/>
        <v>3270</v>
      </c>
      <c r="I13" s="34">
        <f t="shared" si="0"/>
        <v>3120</v>
      </c>
      <c r="J13" s="34">
        <f t="shared" si="1"/>
        <v>2835</v>
      </c>
      <c r="K13" s="30"/>
    </row>
    <row r="14" spans="1:11" ht="110.25" customHeight="1" thickBot="1" x14ac:dyDescent="0.25">
      <c r="A14" s="12">
        <f t="shared" si="3"/>
        <v>7</v>
      </c>
      <c r="B14" s="32" t="s">
        <v>34</v>
      </c>
      <c r="C14" s="40" t="s">
        <v>12</v>
      </c>
      <c r="D14" s="38">
        <v>15</v>
      </c>
      <c r="E14" s="35">
        <v>319</v>
      </c>
      <c r="F14" s="35">
        <v>305</v>
      </c>
      <c r="G14" s="35">
        <v>277</v>
      </c>
      <c r="H14" s="34">
        <f t="shared" si="2"/>
        <v>4785</v>
      </c>
      <c r="I14" s="34">
        <f t="shared" si="0"/>
        <v>4575</v>
      </c>
      <c r="J14" s="34">
        <f t="shared" si="1"/>
        <v>4155</v>
      </c>
      <c r="K14" s="30"/>
    </row>
    <row r="15" spans="1:11" ht="99" customHeight="1" thickBot="1" x14ac:dyDescent="0.25">
      <c r="A15" s="12">
        <f t="shared" si="3"/>
        <v>8</v>
      </c>
      <c r="B15" s="33" t="s">
        <v>35</v>
      </c>
      <c r="C15" s="40" t="s">
        <v>12</v>
      </c>
      <c r="D15" s="13">
        <v>15</v>
      </c>
      <c r="E15" s="35">
        <v>198</v>
      </c>
      <c r="F15" s="35">
        <v>189</v>
      </c>
      <c r="G15" s="35">
        <v>172</v>
      </c>
      <c r="H15" s="34">
        <f t="shared" si="2"/>
        <v>2970</v>
      </c>
      <c r="I15" s="34">
        <f t="shared" si="0"/>
        <v>2835</v>
      </c>
      <c r="J15" s="34">
        <f t="shared" si="1"/>
        <v>2580</v>
      </c>
      <c r="K15" s="30"/>
    </row>
    <row r="16" spans="1:11" ht="96" customHeight="1" thickBot="1" x14ac:dyDescent="0.25">
      <c r="A16" s="12">
        <f t="shared" si="3"/>
        <v>9</v>
      </c>
      <c r="B16" s="33" t="s">
        <v>36</v>
      </c>
      <c r="C16" s="40" t="s">
        <v>42</v>
      </c>
      <c r="D16" s="13">
        <v>20</v>
      </c>
      <c r="E16" s="35">
        <v>523</v>
      </c>
      <c r="F16" s="35">
        <v>501</v>
      </c>
      <c r="G16" s="35">
        <v>455</v>
      </c>
      <c r="H16" s="34">
        <f t="shared" si="2"/>
        <v>10460</v>
      </c>
      <c r="I16" s="34">
        <f t="shared" si="0"/>
        <v>10020</v>
      </c>
      <c r="J16" s="34">
        <f t="shared" si="1"/>
        <v>9100</v>
      </c>
      <c r="K16" s="30"/>
    </row>
    <row r="17" spans="1:11" ht="96" customHeight="1" thickBot="1" x14ac:dyDescent="0.25">
      <c r="A17" s="12">
        <v>10</v>
      </c>
      <c r="B17" s="33" t="s">
        <v>37</v>
      </c>
      <c r="C17" s="40" t="s">
        <v>42</v>
      </c>
      <c r="D17" s="13">
        <v>20</v>
      </c>
      <c r="E17" s="35">
        <v>681</v>
      </c>
      <c r="F17" s="35">
        <v>651</v>
      </c>
      <c r="G17" s="35">
        <v>592</v>
      </c>
      <c r="H17" s="34">
        <f t="shared" si="2"/>
        <v>13620</v>
      </c>
      <c r="I17" s="34">
        <f t="shared" si="0"/>
        <v>13020</v>
      </c>
      <c r="J17" s="34">
        <f t="shared" si="1"/>
        <v>11840</v>
      </c>
      <c r="K17" s="30"/>
    </row>
    <row r="18" spans="1:11" ht="96" customHeight="1" thickBot="1" x14ac:dyDescent="0.25">
      <c r="A18" s="12">
        <v>11</v>
      </c>
      <c r="B18" s="33" t="s">
        <v>53</v>
      </c>
      <c r="C18" s="40" t="s">
        <v>12</v>
      </c>
      <c r="D18" s="13">
        <v>10</v>
      </c>
      <c r="E18" s="35">
        <v>562</v>
      </c>
      <c r="F18" s="35">
        <v>537</v>
      </c>
      <c r="G18" s="35">
        <v>488</v>
      </c>
      <c r="H18" s="34">
        <f t="shared" si="2"/>
        <v>5620</v>
      </c>
      <c r="I18" s="34">
        <f t="shared" si="0"/>
        <v>5370</v>
      </c>
      <c r="J18" s="34">
        <f t="shared" si="1"/>
        <v>4880</v>
      </c>
      <c r="K18" s="30"/>
    </row>
    <row r="19" spans="1:11" ht="96" customHeight="1" thickBot="1" x14ac:dyDescent="0.25">
      <c r="A19" s="12">
        <v>12</v>
      </c>
      <c r="B19" s="33" t="s">
        <v>38</v>
      </c>
      <c r="C19" s="41" t="s">
        <v>12</v>
      </c>
      <c r="D19" s="13">
        <v>2</v>
      </c>
      <c r="E19" s="35">
        <v>10698</v>
      </c>
      <c r="F19" s="35">
        <v>10234</v>
      </c>
      <c r="G19" s="35">
        <v>9303</v>
      </c>
      <c r="H19" s="34">
        <f t="shared" si="2"/>
        <v>21396</v>
      </c>
      <c r="I19" s="34">
        <f t="shared" si="0"/>
        <v>20468</v>
      </c>
      <c r="J19" s="34">
        <f t="shared" si="1"/>
        <v>18606</v>
      </c>
      <c r="K19" s="30"/>
    </row>
    <row r="20" spans="1:11" ht="96" customHeight="1" thickBot="1" x14ac:dyDescent="0.25">
      <c r="A20" s="12">
        <v>13</v>
      </c>
      <c r="B20" s="33" t="s">
        <v>45</v>
      </c>
      <c r="C20" s="41" t="s">
        <v>12</v>
      </c>
      <c r="D20" s="13">
        <v>3</v>
      </c>
      <c r="E20" s="35">
        <v>327</v>
      </c>
      <c r="F20" s="35">
        <v>313</v>
      </c>
      <c r="G20" s="35">
        <v>284</v>
      </c>
      <c r="H20" s="34">
        <f t="shared" si="2"/>
        <v>981</v>
      </c>
      <c r="I20" s="34">
        <f t="shared" si="0"/>
        <v>939</v>
      </c>
      <c r="J20" s="34">
        <f t="shared" si="1"/>
        <v>852</v>
      </c>
      <c r="K20" s="30"/>
    </row>
    <row r="21" spans="1:11" ht="96" customHeight="1" thickBot="1" x14ac:dyDescent="0.25">
      <c r="A21" s="12">
        <v>14</v>
      </c>
      <c r="B21" s="33" t="s">
        <v>46</v>
      </c>
      <c r="C21" s="41" t="s">
        <v>12</v>
      </c>
      <c r="D21" s="13">
        <v>3</v>
      </c>
      <c r="E21" s="35">
        <v>347</v>
      </c>
      <c r="F21" s="35">
        <v>333</v>
      </c>
      <c r="G21" s="35">
        <v>302</v>
      </c>
      <c r="H21" s="34">
        <f t="shared" si="2"/>
        <v>1041</v>
      </c>
      <c r="I21" s="34">
        <f t="shared" si="0"/>
        <v>999</v>
      </c>
      <c r="J21" s="34">
        <f t="shared" si="1"/>
        <v>906</v>
      </c>
      <c r="K21" s="30"/>
    </row>
    <row r="22" spans="1:11" ht="96" customHeight="1" thickBot="1" x14ac:dyDescent="0.25">
      <c r="A22" s="12">
        <v>15</v>
      </c>
      <c r="B22" s="33" t="s">
        <v>52</v>
      </c>
      <c r="C22" s="41" t="s">
        <v>12</v>
      </c>
      <c r="D22" s="13">
        <v>3</v>
      </c>
      <c r="E22" s="35">
        <v>321</v>
      </c>
      <c r="F22" s="35">
        <v>307</v>
      </c>
      <c r="G22" s="35">
        <v>279</v>
      </c>
      <c r="H22" s="34">
        <f t="shared" si="2"/>
        <v>963</v>
      </c>
      <c r="I22" s="34">
        <f t="shared" si="0"/>
        <v>921</v>
      </c>
      <c r="J22" s="34">
        <f t="shared" si="1"/>
        <v>837</v>
      </c>
      <c r="K22" s="30"/>
    </row>
    <row r="23" spans="1:11" ht="96" customHeight="1" thickBot="1" x14ac:dyDescent="0.25">
      <c r="A23" s="12">
        <v>16</v>
      </c>
      <c r="B23" s="33" t="s">
        <v>47</v>
      </c>
      <c r="C23" s="41" t="s">
        <v>12</v>
      </c>
      <c r="D23" s="13">
        <v>3</v>
      </c>
      <c r="E23" s="35">
        <v>460</v>
      </c>
      <c r="F23" s="35">
        <v>440</v>
      </c>
      <c r="G23" s="35">
        <v>400</v>
      </c>
      <c r="H23" s="34">
        <f t="shared" si="2"/>
        <v>1380</v>
      </c>
      <c r="I23" s="34">
        <f t="shared" si="0"/>
        <v>1320</v>
      </c>
      <c r="J23" s="34">
        <f t="shared" si="1"/>
        <v>1200</v>
      </c>
      <c r="K23" s="30"/>
    </row>
    <row r="24" spans="1:11" ht="96" customHeight="1" thickBot="1" x14ac:dyDescent="0.25">
      <c r="A24" s="12">
        <v>17</v>
      </c>
      <c r="B24" s="33" t="s">
        <v>48</v>
      </c>
      <c r="C24" s="41" t="s">
        <v>12</v>
      </c>
      <c r="D24" s="13">
        <v>3</v>
      </c>
      <c r="E24" s="35">
        <v>517</v>
      </c>
      <c r="F24" s="35">
        <v>494</v>
      </c>
      <c r="G24" s="35">
        <v>449</v>
      </c>
      <c r="H24" s="34">
        <f>D24*E24</f>
        <v>1551</v>
      </c>
      <c r="I24" s="34">
        <f t="shared" si="0"/>
        <v>1482</v>
      </c>
      <c r="J24" s="34">
        <f t="shared" si="1"/>
        <v>1347</v>
      </c>
      <c r="K24" s="30"/>
    </row>
    <row r="25" spans="1:11" ht="96" customHeight="1" thickBot="1" x14ac:dyDescent="0.25">
      <c r="A25" s="12">
        <v>18</v>
      </c>
      <c r="B25" s="33" t="s">
        <v>49</v>
      </c>
      <c r="C25" s="41" t="s">
        <v>12</v>
      </c>
      <c r="D25" s="13">
        <v>3</v>
      </c>
      <c r="E25" s="35">
        <v>657</v>
      </c>
      <c r="F25" s="35">
        <v>628</v>
      </c>
      <c r="G25" s="35">
        <v>571</v>
      </c>
      <c r="H25" s="34">
        <f t="shared" si="2"/>
        <v>1971</v>
      </c>
      <c r="I25" s="34">
        <f t="shared" si="0"/>
        <v>1884</v>
      </c>
      <c r="J25" s="34">
        <f t="shared" si="1"/>
        <v>1713</v>
      </c>
      <c r="K25" s="30"/>
    </row>
    <row r="26" spans="1:11" ht="96" customHeight="1" thickBot="1" x14ac:dyDescent="0.25">
      <c r="A26" s="12">
        <v>19</v>
      </c>
      <c r="B26" s="33" t="s">
        <v>50</v>
      </c>
      <c r="C26" s="41" t="s">
        <v>12</v>
      </c>
      <c r="D26" s="13">
        <v>3</v>
      </c>
      <c r="E26" s="35">
        <v>747</v>
      </c>
      <c r="F26" s="35">
        <v>715</v>
      </c>
      <c r="G26" s="35">
        <v>650</v>
      </c>
      <c r="H26" s="34">
        <f t="shared" si="2"/>
        <v>2241</v>
      </c>
      <c r="I26" s="34">
        <f t="shared" si="0"/>
        <v>2145</v>
      </c>
      <c r="J26" s="34">
        <f t="shared" si="1"/>
        <v>1950</v>
      </c>
      <c r="K26" s="30"/>
    </row>
    <row r="27" spans="1:11" ht="96" customHeight="1" thickBot="1" x14ac:dyDescent="0.25">
      <c r="A27" s="12">
        <v>20</v>
      </c>
      <c r="B27" s="33" t="s">
        <v>51</v>
      </c>
      <c r="C27" s="41" t="s">
        <v>12</v>
      </c>
      <c r="D27" s="13">
        <v>3</v>
      </c>
      <c r="E27" s="35">
        <v>1125</v>
      </c>
      <c r="F27" s="35">
        <v>1075</v>
      </c>
      <c r="G27" s="35">
        <v>978</v>
      </c>
      <c r="H27" s="34">
        <f t="shared" si="2"/>
        <v>3375</v>
      </c>
      <c r="I27" s="34">
        <f t="shared" si="0"/>
        <v>3225</v>
      </c>
      <c r="J27" s="34">
        <f t="shared" si="1"/>
        <v>2934</v>
      </c>
      <c r="K27" s="30"/>
    </row>
    <row r="28" spans="1:11" ht="96" customHeight="1" thickBot="1" x14ac:dyDescent="0.25">
      <c r="A28" s="12">
        <v>21</v>
      </c>
      <c r="B28" s="33" t="s">
        <v>44</v>
      </c>
      <c r="C28" s="41" t="s">
        <v>12</v>
      </c>
      <c r="D28" s="13">
        <v>1</v>
      </c>
      <c r="E28" s="35">
        <v>2088</v>
      </c>
      <c r="F28" s="35">
        <v>1998</v>
      </c>
      <c r="G28" s="35">
        <v>1816</v>
      </c>
      <c r="H28" s="34">
        <f t="shared" si="2"/>
        <v>2088</v>
      </c>
      <c r="I28" s="34">
        <f t="shared" si="0"/>
        <v>1998</v>
      </c>
      <c r="J28" s="34">
        <f t="shared" si="1"/>
        <v>1816</v>
      </c>
      <c r="K28" s="30"/>
    </row>
    <row r="29" spans="1:11" ht="96" customHeight="1" thickBot="1" x14ac:dyDescent="0.25">
      <c r="A29" s="12">
        <v>22</v>
      </c>
      <c r="B29" s="33" t="s">
        <v>39</v>
      </c>
      <c r="C29" s="41" t="s">
        <v>12</v>
      </c>
      <c r="D29" s="13">
        <v>1</v>
      </c>
      <c r="E29" s="35">
        <v>10909</v>
      </c>
      <c r="F29" s="35">
        <v>10435</v>
      </c>
      <c r="G29" s="35">
        <v>9486</v>
      </c>
      <c r="H29" s="34">
        <f t="shared" si="2"/>
        <v>10909</v>
      </c>
      <c r="I29" s="34">
        <f t="shared" si="0"/>
        <v>10435</v>
      </c>
      <c r="J29" s="34">
        <f t="shared" si="1"/>
        <v>9486</v>
      </c>
      <c r="K29" s="30"/>
    </row>
    <row r="30" spans="1:11" ht="96" customHeight="1" thickBot="1" x14ac:dyDescent="0.25">
      <c r="A30" s="12">
        <v>23</v>
      </c>
      <c r="B30" s="33" t="s">
        <v>40</v>
      </c>
      <c r="C30" s="41" t="s">
        <v>12</v>
      </c>
      <c r="D30" s="13">
        <v>2</v>
      </c>
      <c r="E30" s="35">
        <v>5123</v>
      </c>
      <c r="F30" s="35">
        <v>4900</v>
      </c>
      <c r="G30" s="35">
        <v>4455</v>
      </c>
      <c r="H30" s="34">
        <f t="shared" si="2"/>
        <v>10246</v>
      </c>
      <c r="I30" s="34">
        <f t="shared" si="0"/>
        <v>9800</v>
      </c>
      <c r="J30" s="34">
        <f t="shared" si="1"/>
        <v>8910</v>
      </c>
      <c r="K30" s="30"/>
    </row>
    <row r="31" spans="1:11" ht="96" customHeight="1" thickBot="1" x14ac:dyDescent="0.25">
      <c r="A31" s="12">
        <v>24</v>
      </c>
      <c r="B31" s="33" t="s">
        <v>41</v>
      </c>
      <c r="C31" s="41" t="s">
        <v>12</v>
      </c>
      <c r="D31" s="13" t="s">
        <v>16</v>
      </c>
      <c r="E31" s="35">
        <v>784</v>
      </c>
      <c r="F31" s="35">
        <v>750</v>
      </c>
      <c r="G31" s="35">
        <v>682</v>
      </c>
      <c r="H31" s="34">
        <f t="shared" si="2"/>
        <v>15680</v>
      </c>
      <c r="I31" s="34">
        <f t="shared" si="0"/>
        <v>15000</v>
      </c>
      <c r="J31" s="34">
        <f t="shared" si="1"/>
        <v>13640</v>
      </c>
      <c r="K31" s="30"/>
    </row>
    <row r="32" spans="1:11" s="10" customFormat="1" ht="30.75" customHeight="1" x14ac:dyDescent="0.3">
      <c r="A32" s="14"/>
      <c r="B32" s="15" t="s">
        <v>3</v>
      </c>
      <c r="C32" s="16"/>
      <c r="D32" s="17"/>
      <c r="E32" s="17"/>
      <c r="F32" s="17"/>
      <c r="G32" s="17"/>
      <c r="H32" s="11">
        <f>SUM(H8:H31)</f>
        <v>146650</v>
      </c>
      <c r="I32" s="11">
        <f>SUM(I8:I31)</f>
        <v>140261</v>
      </c>
      <c r="J32" s="11">
        <f>SUM(J8:J31)</f>
        <v>127495</v>
      </c>
      <c r="K32" s="30"/>
    </row>
    <row r="33" spans="1:11" s="10" customFormat="1" ht="30.75" customHeight="1" x14ac:dyDescent="0.2">
      <c r="A33" s="46" t="s">
        <v>27</v>
      </c>
      <c r="B33" s="47"/>
      <c r="C33" s="47"/>
      <c r="D33" s="47"/>
      <c r="E33" s="47"/>
      <c r="F33" s="47"/>
      <c r="G33" s="47"/>
      <c r="H33" s="47"/>
      <c r="I33" s="48"/>
      <c r="J33" s="11">
        <f>MIN(H32:J32)</f>
        <v>127495</v>
      </c>
      <c r="K33" s="30"/>
    </row>
    <row r="34" spans="1:11" ht="36.75" customHeight="1" x14ac:dyDescent="0.2">
      <c r="A34" s="43" t="s">
        <v>43</v>
      </c>
      <c r="B34" s="43"/>
      <c r="C34" s="43"/>
      <c r="D34" s="43"/>
      <c r="E34" s="43"/>
      <c r="F34" s="43"/>
      <c r="G34" s="43"/>
      <c r="H34" s="43"/>
      <c r="I34" s="43"/>
      <c r="J34" s="43"/>
      <c r="K34" s="19"/>
    </row>
    <row r="35" spans="1:11" ht="1.5" customHeight="1" x14ac:dyDescent="0.2">
      <c r="A35" s="6"/>
      <c r="B35" s="44"/>
      <c r="C35" s="44"/>
      <c r="D35" s="44"/>
      <c r="E35" s="44"/>
      <c r="F35" s="44"/>
      <c r="G35" s="44"/>
      <c r="H35" s="44"/>
      <c r="I35" s="44"/>
      <c r="J35" s="44"/>
      <c r="K35" s="20"/>
    </row>
    <row r="36" spans="1:11" s="7" customFormat="1" ht="44.25" customHeight="1" x14ac:dyDescent="0.25">
      <c r="A36" s="4"/>
      <c r="B36" s="45"/>
      <c r="C36" s="45"/>
      <c r="D36" s="45"/>
      <c r="E36" s="45"/>
      <c r="F36" s="45"/>
      <c r="G36" s="45"/>
      <c r="H36" s="45"/>
      <c r="I36" s="45"/>
      <c r="J36" s="45"/>
      <c r="K36" s="21"/>
    </row>
    <row r="37" spans="1:11" ht="65.25" customHeight="1" x14ac:dyDescent="0.25">
      <c r="B37" s="42"/>
      <c r="C37" s="42"/>
      <c r="D37" s="42"/>
      <c r="E37" s="42"/>
      <c r="F37" s="42"/>
      <c r="G37" s="42"/>
      <c r="H37" s="42"/>
      <c r="I37" s="42"/>
      <c r="J37" s="42"/>
      <c r="K37" s="18"/>
    </row>
    <row r="41" spans="1:11" ht="15.75" x14ac:dyDescent="0.25">
      <c r="B41" s="5"/>
      <c r="C41" s="1"/>
      <c r="D41" s="2"/>
      <c r="E41" s="2"/>
      <c r="F41" s="2"/>
      <c r="G41" s="2"/>
      <c r="H41" s="3"/>
      <c r="I41" s="3"/>
      <c r="J41" s="3"/>
      <c r="K41" s="3"/>
    </row>
  </sheetData>
  <mergeCells count="15">
    <mergeCell ref="B1:J1"/>
    <mergeCell ref="A2:J2"/>
    <mergeCell ref="A3:J3"/>
    <mergeCell ref="A5:J5"/>
    <mergeCell ref="A6:A7"/>
    <mergeCell ref="B6:B7"/>
    <mergeCell ref="C6:C7"/>
    <mergeCell ref="D6:D7"/>
    <mergeCell ref="E6:G6"/>
    <mergeCell ref="H6:J6"/>
    <mergeCell ref="B37:J37"/>
    <mergeCell ref="A34:J34"/>
    <mergeCell ref="B35:J35"/>
    <mergeCell ref="B36:J36"/>
    <mergeCell ref="A33:I33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3F5C-2F71-4A12-A9C7-CF1369C52197}">
  <dimension ref="B3:D25"/>
  <sheetViews>
    <sheetView workbookViewId="0">
      <selection activeCell="D3" sqref="D3:D25"/>
    </sheetView>
  </sheetViews>
  <sheetFormatPr defaultRowHeight="12.75" x14ac:dyDescent="0.2"/>
  <cols>
    <col min="4" max="4" width="9.5703125" bestFit="1" customWidth="1"/>
  </cols>
  <sheetData>
    <row r="3" spans="2:4" x14ac:dyDescent="0.2">
      <c r="B3" s="26" t="s">
        <v>13</v>
      </c>
      <c r="C3" s="26">
        <v>78.13</v>
      </c>
      <c r="D3" s="26">
        <f>B3*C3</f>
        <v>117195</v>
      </c>
    </row>
    <row r="4" spans="2:4" x14ac:dyDescent="0.2">
      <c r="B4" s="26" t="s">
        <v>14</v>
      </c>
      <c r="C4" s="26">
        <v>78.8</v>
      </c>
      <c r="D4" s="26">
        <f t="shared" ref="D4:D25" si="0">B4*C4</f>
        <v>70920</v>
      </c>
    </row>
    <row r="5" spans="2:4" x14ac:dyDescent="0.2">
      <c r="B5" s="26" t="s">
        <v>15</v>
      </c>
      <c r="C5" s="26">
        <v>81</v>
      </c>
      <c r="D5" s="26">
        <f t="shared" si="0"/>
        <v>16200</v>
      </c>
    </row>
    <row r="6" spans="2:4" x14ac:dyDescent="0.2">
      <c r="B6" s="26" t="s">
        <v>15</v>
      </c>
      <c r="C6" s="26">
        <v>206</v>
      </c>
      <c r="D6" s="26">
        <f t="shared" si="0"/>
        <v>41200</v>
      </c>
    </row>
    <row r="7" spans="2:4" x14ac:dyDescent="0.2">
      <c r="B7" s="26" t="s">
        <v>16</v>
      </c>
      <c r="C7" s="26">
        <v>78</v>
      </c>
      <c r="D7" s="26">
        <f t="shared" si="0"/>
        <v>1560</v>
      </c>
    </row>
    <row r="8" spans="2:4" x14ac:dyDescent="0.2">
      <c r="B8" s="26" t="s">
        <v>17</v>
      </c>
      <c r="C8" s="26">
        <v>81</v>
      </c>
      <c r="D8" s="26">
        <f t="shared" si="0"/>
        <v>810</v>
      </c>
    </row>
    <row r="9" spans="2:4" x14ac:dyDescent="0.2">
      <c r="B9" s="26" t="s">
        <v>18</v>
      </c>
      <c r="C9" s="26">
        <v>78</v>
      </c>
      <c r="D9" s="26">
        <f t="shared" si="0"/>
        <v>7800</v>
      </c>
    </row>
    <row r="10" spans="2:4" x14ac:dyDescent="0.2">
      <c r="B10" s="26" t="s">
        <v>18</v>
      </c>
      <c r="C10" s="26">
        <v>81</v>
      </c>
      <c r="D10" s="26">
        <f t="shared" si="0"/>
        <v>8100</v>
      </c>
    </row>
    <row r="11" spans="2:4" x14ac:dyDescent="0.2">
      <c r="B11" s="26" t="s">
        <v>18</v>
      </c>
      <c r="C11" s="26">
        <v>196</v>
      </c>
      <c r="D11" s="26">
        <f t="shared" si="0"/>
        <v>19600</v>
      </c>
    </row>
    <row r="12" spans="2:4" x14ac:dyDescent="0.2">
      <c r="B12" s="26" t="s">
        <v>15</v>
      </c>
      <c r="C12" s="26">
        <v>78</v>
      </c>
      <c r="D12" s="26">
        <f t="shared" si="0"/>
        <v>15600</v>
      </c>
    </row>
    <row r="13" spans="2:4" x14ac:dyDescent="0.2">
      <c r="B13" s="26" t="s">
        <v>19</v>
      </c>
      <c r="C13" s="26">
        <v>79</v>
      </c>
      <c r="D13" s="26">
        <f t="shared" si="0"/>
        <v>11850</v>
      </c>
    </row>
    <row r="14" spans="2:4" x14ac:dyDescent="0.2">
      <c r="B14" s="26" t="s">
        <v>20</v>
      </c>
      <c r="C14" s="26">
        <v>81</v>
      </c>
      <c r="D14" s="26">
        <f t="shared" si="0"/>
        <v>28350</v>
      </c>
    </row>
    <row r="15" spans="2:4" x14ac:dyDescent="0.2">
      <c r="B15" s="26" t="s">
        <v>21</v>
      </c>
      <c r="C15" s="26">
        <v>196</v>
      </c>
      <c r="D15" s="26">
        <f t="shared" si="0"/>
        <v>49000</v>
      </c>
    </row>
    <row r="16" spans="2:4" x14ac:dyDescent="0.2">
      <c r="B16" s="26" t="s">
        <v>19</v>
      </c>
      <c r="C16" s="26">
        <v>198</v>
      </c>
      <c r="D16" s="26">
        <f t="shared" si="0"/>
        <v>29700</v>
      </c>
    </row>
    <row r="17" spans="2:4" x14ac:dyDescent="0.2">
      <c r="B17" s="26" t="s">
        <v>20</v>
      </c>
      <c r="C17" s="26">
        <v>72</v>
      </c>
      <c r="D17" s="26">
        <f t="shared" si="0"/>
        <v>25200</v>
      </c>
    </row>
    <row r="18" spans="2:4" x14ac:dyDescent="0.2">
      <c r="B18" s="26" t="s">
        <v>20</v>
      </c>
      <c r="C18" s="26">
        <v>74</v>
      </c>
      <c r="D18" s="26">
        <f t="shared" si="0"/>
        <v>25900</v>
      </c>
    </row>
    <row r="19" spans="2:4" x14ac:dyDescent="0.2">
      <c r="B19" s="26" t="s">
        <v>19</v>
      </c>
      <c r="C19" s="26">
        <v>78.400000000000006</v>
      </c>
      <c r="D19" s="26">
        <f t="shared" si="0"/>
        <v>11760</v>
      </c>
    </row>
    <row r="20" spans="2:4" x14ac:dyDescent="0.2">
      <c r="B20" s="26" t="s">
        <v>22</v>
      </c>
      <c r="C20" s="26">
        <v>78.400000000000006</v>
      </c>
      <c r="D20" s="26">
        <f t="shared" si="0"/>
        <v>2352</v>
      </c>
    </row>
    <row r="21" spans="2:4" x14ac:dyDescent="0.2">
      <c r="B21" s="26" t="s">
        <v>23</v>
      </c>
      <c r="C21" s="26">
        <v>78.400000000000006</v>
      </c>
      <c r="D21" s="26">
        <f t="shared" si="0"/>
        <v>3920.0000000000005</v>
      </c>
    </row>
    <row r="22" spans="2:4" x14ac:dyDescent="0.2">
      <c r="B22" s="26" t="s">
        <v>15</v>
      </c>
      <c r="C22" s="26">
        <v>81.3</v>
      </c>
      <c r="D22" s="26">
        <f t="shared" si="0"/>
        <v>16260</v>
      </c>
    </row>
    <row r="23" spans="2:4" x14ac:dyDescent="0.2">
      <c r="B23" s="26" t="s">
        <v>24</v>
      </c>
      <c r="C23" s="26">
        <v>202.2</v>
      </c>
      <c r="D23" s="26">
        <f t="shared" si="0"/>
        <v>24264</v>
      </c>
    </row>
    <row r="24" spans="2:4" x14ac:dyDescent="0.2">
      <c r="B24" s="26" t="s">
        <v>22</v>
      </c>
      <c r="C24" s="26">
        <v>202.2</v>
      </c>
      <c r="D24" s="26">
        <f t="shared" si="0"/>
        <v>6066</v>
      </c>
    </row>
    <row r="25" spans="2:4" x14ac:dyDescent="0.2">
      <c r="B25" s="26" t="s">
        <v>23</v>
      </c>
      <c r="C25" s="26">
        <v>202.2</v>
      </c>
      <c r="D25" s="26">
        <f t="shared" si="0"/>
        <v>10110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НМЦК 44 ФЗ</vt:lpstr>
      <vt:lpstr>Лист1</vt:lpstr>
      <vt:lpstr>' НМЦК 44 ФЗ'!Область_печати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User</cp:lastModifiedBy>
  <cp:lastPrinted>2023-12-26T08:44:31Z</cp:lastPrinted>
  <dcterms:created xsi:type="dcterms:W3CDTF">2014-03-31T10:58:32Z</dcterms:created>
  <dcterms:modified xsi:type="dcterms:W3CDTF">2026-07-21T11:43:20Z</dcterms:modified>
</cp:coreProperties>
</file>