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CEE51F0-FEA2-4978-99CD-428DAC8ECC5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/>
</workbook>
</file>

<file path=xl/calcChain.xml><?xml version="1.0" encoding="utf-8"?>
<calcChain xmlns="http://schemas.openxmlformats.org/spreadsheetml/2006/main">
  <c r="L12" i="2" l="1"/>
  <c r="M12" i="2" s="1"/>
  <c r="N12" i="2" s="1"/>
  <c r="L13" i="2"/>
  <c r="M13" i="2" s="1"/>
  <c r="N13" i="2" s="1"/>
  <c r="L14" i="2"/>
  <c r="M14" i="2" s="1"/>
  <c r="N14" i="2" s="1"/>
  <c r="L15" i="2"/>
  <c r="M15" i="2" s="1"/>
  <c r="N15" i="2" s="1"/>
  <c r="J12" i="2"/>
  <c r="K12" i="2" s="1"/>
  <c r="J13" i="2"/>
  <c r="K13" i="2" s="1"/>
  <c r="J14" i="2"/>
  <c r="K14" i="2" s="1"/>
  <c r="J15" i="2"/>
  <c r="K15" i="2" s="1"/>
  <c r="L11" i="2" l="1"/>
  <c r="M11" i="2" s="1"/>
  <c r="N11" i="2" s="1"/>
  <c r="J11" i="2"/>
  <c r="K11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N16" i="2" l="1"/>
  <c r="M17" i="2" s="1"/>
</calcChain>
</file>

<file path=xl/sharedStrings.xml><?xml version="1.0" encoding="utf-8"?>
<sst xmlns="http://schemas.openxmlformats.org/spreadsheetml/2006/main" count="52" uniqueCount="39">
  <si>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</si>
  <si>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</si>
  <si>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</si>
  <si>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</si>
  <si>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</si>
  <si>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</si>
  <si>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</si>
  <si>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</si>
  <si>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</si>
  <si>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</si>
  <si>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</si>
  <si>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</si>
  <si>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</si>
  <si>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</si>
  <si>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</si>
  <si>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</si>
  <si>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</si>
  <si>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</si>
  <si>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</si>
  <si>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</si>
  <si>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</si>
  <si>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</si>
  <si>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</si>
  <si>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</si>
  <si>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</si>
  <si>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шт.</t>
  </si>
  <si>
    <t>Поставка товара - регистрационная бумага</t>
  </si>
  <si>
    <t>Ленты регистрационные бумажные с тепловой записью для электрокардиографии ЛР-"Регистрон" по ТУ 9441-001-51115963-2000, для ЭКГ в рулонах 110мм х 30м, вт.12мм, пр-во АО "Регистрон" Россия. Артикул 11030/12-н Р1</t>
  </si>
  <si>
    <t>Ленты регистрационные бумажные с тепловой записью для электрокардиографии ЛР-"Регистрон" по ТУ 9441-001-51115963-2000, для ЭКГ, Hellige Cardiosmart, MAC-1200, 210мм х 300мм х 150листов, пр-во АО "Регистрон" Россия. Артикул HE210300R150я</t>
  </si>
  <si>
    <t>Ленты регистрационные бумажные с тепловой записью для электрокардиографии для ЭКГ Mortara Rangoni ELI-250 210мм х 300мм х 200л / Регистрон/ 14 BR210300R200/70</t>
  </si>
  <si>
    <t>Ленты регистрационные бумажные с тепловой записью для электрокардиографии ЛР-"Регистрон" по ТУ 9441-001-51115963-2000, для ЭКГ Schiller AT-101, 80мм х 70мм х 300 листов, пр-во АО "Регистрон" Россия. Артикул SH8070R300</t>
  </si>
  <si>
    <t>Лента диаграммная бумажная с тепловой записью в рулонах и пачках "МАСТЕР ЛЕНТ" для медицинских регистрирующих приборов по ТУ 9398-001-10611905-2014, в рулоне без сетки и фотометок. Размер 110 мм х 20м, шпуля 12мм, намотка наружу. пр-во ООО "Фабрика диаграммных бумаг" Россия. Артикул URR-110S (тип I) для принтеров УЗИ</t>
  </si>
  <si>
    <t>коммерческое предложение                         от 11.08.2026 г.</t>
  </si>
  <si>
    <t>(вх № 44-26-08-738/1)</t>
  </si>
  <si>
    <t>(вх № 44-26-08-738/2)</t>
  </si>
  <si>
    <t>(вх № 44-26-08-738/3)</t>
  </si>
  <si>
    <t>17.12.14.142-00000002</t>
  </si>
  <si>
    <t>17.12.14.160</t>
  </si>
  <si>
    <t>Срок поставки товара 45 календарных дней с даты заключения Контракта, регистрационное удостоверение.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</si>
</sst>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6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</cellXfs>
  <cellStyles count="4">
    <cellStyle name="Обычный" xfId="0" builtinId="0"/>
    <cellStyle name="Обычный 10" xfId="3" xr:uid="{00000000-0005-0000-0000-000001000000}"/>
    <cellStyle name="Обычный 2 2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1"/>
  <sheetViews>
    <sheetView tabSelected="1" topLeftCell="A16" workbookViewId="0">
      <selection activeCell="D19" sqref="D19:N19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37" t="s">
        <v>22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8"/>
      <c r="P2" s="18"/>
    </row>
    <row r="3" spans="2:16" s="4" customFormat="1" ht="12.75" x14ac:dyDescent="0.25">
      <c r="B3" s="43" t="s">
        <v>1</v>
      </c>
      <c r="C3" s="43"/>
      <c r="D3" s="43"/>
      <c r="E3" s="44" t="s">
        <v>26</v>
      </c>
      <c r="F3" s="44"/>
      <c r="G3" s="44"/>
      <c r="H3" s="44"/>
      <c r="I3" s="44"/>
      <c r="J3" s="44"/>
      <c r="K3" s="44"/>
      <c r="L3" s="44"/>
      <c r="M3" s="44"/>
      <c r="N3" s="44"/>
      <c r="O3" s="19"/>
      <c r="P3" s="19"/>
    </row>
    <row r="4" spans="2:16" s="4" customFormat="1" ht="15.75" customHeight="1" x14ac:dyDescent="0.25">
      <c r="B4" s="43" t="s">
        <v>14</v>
      </c>
      <c r="C4" s="43"/>
      <c r="D4" s="43"/>
      <c r="E4" s="45" t="s">
        <v>16</v>
      </c>
      <c r="F4" s="45"/>
      <c r="G4" s="45"/>
      <c r="H4" s="45"/>
      <c r="I4" s="45"/>
      <c r="J4" s="45"/>
      <c r="K4" s="45"/>
      <c r="L4" s="45"/>
      <c r="M4" s="45"/>
      <c r="N4" s="45"/>
      <c r="O4" s="19"/>
      <c r="P4" s="19"/>
    </row>
    <row r="5" spans="2:16" s="4" customFormat="1" ht="12.75" x14ac:dyDescent="0.25">
      <c r="B5" s="43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19"/>
      <c r="P5" s="19"/>
    </row>
    <row r="6" spans="2:16" ht="15" customHeight="1" x14ac:dyDescent="0.25">
      <c r="B6" s="46" t="s">
        <v>3</v>
      </c>
      <c r="C6" s="46" t="s">
        <v>10</v>
      </c>
      <c r="D6" s="49" t="s">
        <v>21</v>
      </c>
      <c r="E6" s="52" t="s">
        <v>0</v>
      </c>
      <c r="F6" s="52" t="s">
        <v>4</v>
      </c>
      <c r="G6" s="8" t="s">
        <v>7</v>
      </c>
      <c r="H6" s="8" t="s">
        <v>8</v>
      </c>
      <c r="I6" s="8" t="s">
        <v>9</v>
      </c>
      <c r="J6" s="38" t="s">
        <v>23</v>
      </c>
      <c r="K6" s="38" t="s">
        <v>12</v>
      </c>
      <c r="L6" s="38" t="s">
        <v>24</v>
      </c>
      <c r="M6" s="59" t="s">
        <v>5</v>
      </c>
      <c r="N6" s="59" t="s">
        <v>11</v>
      </c>
      <c r="O6" s="18"/>
      <c r="P6" s="18"/>
    </row>
    <row r="7" spans="2:16" ht="44.25" customHeight="1" x14ac:dyDescent="0.25">
      <c r="B7" s="47"/>
      <c r="C7" s="47"/>
      <c r="D7" s="50"/>
      <c r="E7" s="53"/>
      <c r="F7" s="53"/>
      <c r="G7" s="30" t="s">
        <v>32</v>
      </c>
      <c r="H7" s="30" t="s">
        <v>32</v>
      </c>
      <c r="I7" s="30" t="s">
        <v>32</v>
      </c>
      <c r="J7" s="39"/>
      <c r="K7" s="39"/>
      <c r="L7" s="39"/>
      <c r="M7" s="60"/>
      <c r="N7" s="60"/>
      <c r="O7" s="18"/>
      <c r="P7" s="18"/>
    </row>
    <row r="8" spans="2:16" x14ac:dyDescent="0.25">
      <c r="B8" s="47"/>
      <c r="C8" s="47"/>
      <c r="D8" s="50"/>
      <c r="E8" s="53"/>
      <c r="F8" s="53"/>
      <c r="G8" s="30" t="s">
        <v>33</v>
      </c>
      <c r="H8" s="30" t="s">
        <v>34</v>
      </c>
      <c r="I8" s="30" t="s">
        <v>35</v>
      </c>
      <c r="J8" s="39"/>
      <c r="K8" s="39"/>
      <c r="L8" s="39"/>
      <c r="M8" s="61"/>
      <c r="N8" s="61"/>
      <c r="O8" s="18"/>
      <c r="P8" s="18"/>
    </row>
    <row r="9" spans="2:16" x14ac:dyDescent="0.25">
      <c r="B9" s="48"/>
      <c r="C9" s="48"/>
      <c r="D9" s="51"/>
      <c r="E9" s="54"/>
      <c r="F9" s="54"/>
      <c r="G9" s="31" t="s">
        <v>6</v>
      </c>
      <c r="H9" s="31" t="s">
        <v>6</v>
      </c>
      <c r="I9" s="31" t="s">
        <v>6</v>
      </c>
      <c r="J9" s="40"/>
      <c r="K9" s="40"/>
      <c r="L9" s="40"/>
      <c r="M9" s="9" t="s">
        <v>6</v>
      </c>
      <c r="N9" s="9" t="s">
        <v>6</v>
      </c>
      <c r="O9" s="18"/>
      <c r="P9" s="18"/>
    </row>
    <row r="10" spans="2:16" ht="15.75" thickBot="1" x14ac:dyDescent="0.3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ht="51.75" thickBot="1" x14ac:dyDescent="0.3">
      <c r="B11" s="28">
        <v>1</v>
      </c>
      <c r="C11" s="64" t="s">
        <v>36</v>
      </c>
      <c r="D11" s="36" t="s">
        <v>27</v>
      </c>
      <c r="E11" s="35">
        <v>100</v>
      </c>
      <c r="F11" s="25" t="s">
        <v>25</v>
      </c>
      <c r="G11" s="29">
        <v>284.2</v>
      </c>
      <c r="H11" s="29">
        <v>287.05</v>
      </c>
      <c r="I11" s="29">
        <v>289.88</v>
      </c>
      <c r="J11" s="32">
        <f t="shared" ref="J11:J15" si="9">AVERAGE(G11:I11)</f>
        <v>287.04333333333335</v>
      </c>
      <c r="K11" s="32">
        <f t="shared" ref="K11:K15" si="10">(_xlfn.STDEV.S(G11:I11)/J11)*100</f>
        <v>0.98939969640073189</v>
      </c>
      <c r="L11" s="33">
        <f t="shared" ref="L11:L15" si="11">MIN(G11:I11)</f>
        <v>284.2</v>
      </c>
      <c r="M11" s="29">
        <f t="shared" ref="M11:M15" si="12">L11</f>
        <v>284.2</v>
      </c>
      <c r="N11" s="34">
        <f t="shared" ref="N11:N15" si="13">M11*E11</f>
        <v>28420</v>
      </c>
    </row>
    <row r="12" spans="2:16" ht="64.5" thickBot="1" x14ac:dyDescent="0.3">
      <c r="B12" s="28">
        <v>2</v>
      </c>
      <c r="C12" s="65" t="s">
        <v>36</v>
      </c>
      <c r="D12" s="36" t="s">
        <v>28</v>
      </c>
      <c r="E12" s="35">
        <v>5</v>
      </c>
      <c r="F12" s="25" t="s">
        <v>25</v>
      </c>
      <c r="G12" s="29">
        <v>1201.72</v>
      </c>
      <c r="H12" s="29">
        <v>1213.74</v>
      </c>
      <c r="I12" s="29">
        <v>1225.75</v>
      </c>
      <c r="J12" s="32">
        <f t="shared" si="9"/>
        <v>1213.7366666666667</v>
      </c>
      <c r="K12" s="32">
        <f t="shared" si="10"/>
        <v>0.98991821510888278</v>
      </c>
      <c r="L12" s="33">
        <f t="shared" si="11"/>
        <v>1201.72</v>
      </c>
      <c r="M12" s="29">
        <f t="shared" si="12"/>
        <v>1201.72</v>
      </c>
      <c r="N12" s="34">
        <f t="shared" si="13"/>
        <v>6008.6</v>
      </c>
    </row>
    <row r="13" spans="2:16" ht="39" thickBot="1" x14ac:dyDescent="0.3">
      <c r="B13" s="28">
        <v>3</v>
      </c>
      <c r="C13" s="65" t="s">
        <v>36</v>
      </c>
      <c r="D13" s="36" t="s">
        <v>29</v>
      </c>
      <c r="E13" s="35">
        <v>16</v>
      </c>
      <c r="F13" s="25" t="s">
        <v>25</v>
      </c>
      <c r="G13" s="29">
        <v>1964.7</v>
      </c>
      <c r="H13" s="29">
        <v>1984.35</v>
      </c>
      <c r="I13" s="29">
        <v>2003.99</v>
      </c>
      <c r="J13" s="32">
        <f t="shared" si="9"/>
        <v>1984.3466666666666</v>
      </c>
      <c r="K13" s="32">
        <f t="shared" si="10"/>
        <v>0.98999839806710799</v>
      </c>
      <c r="L13" s="33">
        <f t="shared" si="11"/>
        <v>1964.7</v>
      </c>
      <c r="M13" s="29">
        <f t="shared" si="12"/>
        <v>1964.7</v>
      </c>
      <c r="N13" s="34">
        <f t="shared" si="13"/>
        <v>31435.200000000001</v>
      </c>
    </row>
    <row r="14" spans="2:16" ht="64.5" thickBot="1" x14ac:dyDescent="0.3">
      <c r="B14" s="28">
        <v>4</v>
      </c>
      <c r="C14" s="65" t="s">
        <v>36</v>
      </c>
      <c r="D14" s="36" t="s">
        <v>30</v>
      </c>
      <c r="E14" s="35">
        <v>1</v>
      </c>
      <c r="F14" s="25" t="s">
        <v>25</v>
      </c>
      <c r="G14" s="29">
        <v>315.54000000000002</v>
      </c>
      <c r="H14" s="29">
        <v>318.7</v>
      </c>
      <c r="I14" s="29">
        <v>321.85000000000002</v>
      </c>
      <c r="J14" s="32">
        <f t="shared" si="9"/>
        <v>318.69666666666666</v>
      </c>
      <c r="K14" s="32">
        <f t="shared" si="10"/>
        <v>0.98996997792721497</v>
      </c>
      <c r="L14" s="33">
        <f t="shared" si="11"/>
        <v>315.54000000000002</v>
      </c>
      <c r="M14" s="29">
        <f t="shared" si="12"/>
        <v>315.54000000000002</v>
      </c>
      <c r="N14" s="34">
        <f t="shared" si="13"/>
        <v>315.54000000000002</v>
      </c>
    </row>
    <row r="15" spans="2:16" ht="90" thickBot="1" x14ac:dyDescent="0.3">
      <c r="B15" s="28">
        <v>5</v>
      </c>
      <c r="C15" s="65" t="s">
        <v>37</v>
      </c>
      <c r="D15" s="36" t="s">
        <v>31</v>
      </c>
      <c r="E15" s="35">
        <v>115</v>
      </c>
      <c r="F15" s="25" t="s">
        <v>25</v>
      </c>
      <c r="G15" s="29">
        <v>786.25</v>
      </c>
      <c r="H15" s="29">
        <v>794.12</v>
      </c>
      <c r="I15" s="29">
        <v>801.98</v>
      </c>
      <c r="J15" s="32">
        <f t="shared" si="9"/>
        <v>794.11666666666667</v>
      </c>
      <c r="K15" s="32">
        <f t="shared" si="10"/>
        <v>0.99040869684638033</v>
      </c>
      <c r="L15" s="33">
        <f t="shared" si="11"/>
        <v>786.25</v>
      </c>
      <c r="M15" s="29">
        <f t="shared" si="12"/>
        <v>786.25</v>
      </c>
      <c r="N15" s="34">
        <f t="shared" si="13"/>
        <v>90418.75</v>
      </c>
    </row>
    <row r="16" spans="2:16" x14ac:dyDescent="0.25">
      <c r="B16" s="55"/>
      <c r="C16" s="56"/>
      <c r="D16" s="56"/>
      <c r="E16" s="56"/>
      <c r="F16" s="56"/>
      <c r="G16" s="56"/>
      <c r="H16" s="56"/>
      <c r="I16" s="56"/>
      <c r="J16" s="10"/>
      <c r="K16" s="10"/>
      <c r="L16" s="11"/>
      <c r="M16" s="10"/>
      <c r="N16" s="27">
        <f>SUM(N11:N15)</f>
        <v>156598.09</v>
      </c>
      <c r="O16" s="18"/>
      <c r="P16" s="18"/>
    </row>
    <row r="17" spans="2:16" ht="32.25" customHeight="1" x14ac:dyDescent="0.25">
      <c r="B17" s="41" t="s">
        <v>15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26">
        <f>N16</f>
        <v>156598.09</v>
      </c>
      <c r="N17" s="12" t="s">
        <v>13</v>
      </c>
      <c r="O17" s="18"/>
      <c r="P17" s="18"/>
    </row>
    <row r="18" spans="2:16" ht="32.25" customHeight="1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  <c r="N18" s="24"/>
      <c r="O18" s="18"/>
      <c r="P18" s="18"/>
    </row>
    <row r="19" spans="2:16" ht="32.25" customHeight="1" x14ac:dyDescent="0.25">
      <c r="B19" s="62" t="s">
        <v>17</v>
      </c>
      <c r="C19" s="62"/>
      <c r="D19" s="63" t="s">
        <v>38</v>
      </c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/>
      <c r="P19" s="18"/>
    </row>
    <row r="20" spans="2:16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8"/>
      <c r="P20" s="18"/>
    </row>
    <row r="21" spans="2:16" s="5" customFormat="1" ht="15" customHeight="1" x14ac:dyDescent="0.25">
      <c r="B21" s="58" t="s">
        <v>19</v>
      </c>
      <c r="C21" s="58"/>
      <c r="D21" s="58"/>
      <c r="E21" s="57" t="s">
        <v>18</v>
      </c>
      <c r="F21" s="57"/>
      <c r="G21" s="57"/>
      <c r="H21" s="14" t="s">
        <v>20</v>
      </c>
      <c r="I21" s="15"/>
      <c r="J21" s="15"/>
      <c r="K21" s="15"/>
      <c r="L21" s="15"/>
      <c r="M21" s="15"/>
      <c r="O21" s="18"/>
      <c r="P21" s="18"/>
    </row>
    <row r="22" spans="2:16" x14ac:dyDescent="0.25">
      <c r="B22" s="16"/>
      <c r="C22" s="16"/>
      <c r="D22" s="16"/>
      <c r="I22" s="17"/>
      <c r="J22" s="17"/>
      <c r="K22" s="17"/>
      <c r="L22" s="17"/>
      <c r="M22" s="17"/>
      <c r="N22" s="6"/>
      <c r="O22" s="19"/>
      <c r="P22" s="19"/>
    </row>
    <row r="23" spans="2:16" x14ac:dyDescent="0.25">
      <c r="B23" s="16"/>
      <c r="C23" s="16"/>
      <c r="D23" s="16"/>
      <c r="I23" s="17"/>
      <c r="J23" s="17"/>
      <c r="K23" s="17"/>
      <c r="L23" s="17"/>
      <c r="M23" s="17"/>
      <c r="N23" s="6"/>
      <c r="O23" s="19"/>
      <c r="P23" s="19"/>
    </row>
    <row r="24" spans="2:16" x14ac:dyDescent="0.25">
      <c r="B24" s="16"/>
      <c r="C24" s="16"/>
      <c r="D24" s="16"/>
      <c r="I24" s="17"/>
      <c r="J24" s="17"/>
      <c r="K24" s="17"/>
      <c r="L24" s="17"/>
      <c r="M24" s="17"/>
      <c r="N24" s="6"/>
      <c r="O24" s="19"/>
      <c r="P24" s="19"/>
    </row>
    <row r="25" spans="2:16" x14ac:dyDescent="0.25">
      <c r="B25" s="16"/>
      <c r="C25" s="16"/>
      <c r="D25" s="16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9"/>
      <c r="P57" s="19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9"/>
      <c r="P58" s="19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9"/>
      <c r="P59" s="19"/>
    </row>
    <row r="60" spans="2:16" x14ac:dyDescent="0.25">
      <c r="B60" s="5"/>
      <c r="C60" s="5"/>
      <c r="D60" s="5"/>
      <c r="E60" s="5"/>
      <c r="F60" s="5"/>
      <c r="G60" s="6"/>
      <c r="H60" s="6"/>
      <c r="I60" s="7"/>
      <c r="J60" s="7"/>
      <c r="K60" s="7"/>
      <c r="L60" s="7"/>
      <c r="M60" s="7"/>
      <c r="N60" s="6"/>
      <c r="O60" s="19"/>
      <c r="P60" s="19"/>
    </row>
    <row r="61" spans="2:16" x14ac:dyDescent="0.25">
      <c r="O61" s="19"/>
      <c r="P61" s="19"/>
    </row>
  </sheetData>
  <mergeCells count="22">
    <mergeCell ref="E21:G21"/>
    <mergeCell ref="B21:D21"/>
    <mergeCell ref="N6:N8"/>
    <mergeCell ref="M6:M8"/>
    <mergeCell ref="C6:C9"/>
    <mergeCell ref="B19:C19"/>
    <mergeCell ref="D19:N19"/>
    <mergeCell ref="B2:N2"/>
    <mergeCell ref="J6:J9"/>
    <mergeCell ref="K6:K9"/>
    <mergeCell ref="L6:L9"/>
    <mergeCell ref="B17:L17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6:I16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2026-08-11T13:03:39Z</dcterms:modified>
</cp:coreProperties>
</file>