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Мебель (лаборатория) 3\"/>
    </mc:Choice>
  </mc:AlternateContent>
  <xr:revisionPtr revIDLastSave="0" documentId="13_ncr:1_{6A57C25F-577B-4375-AB84-57EBF971DC71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TDSheet!$A$1:$K$28</definedName>
  </definedNames>
  <calcPr calcId="191029"/>
</workbook>
</file>

<file path=xl/calcChain.xml><?xml version="1.0" encoding="utf-8"?>
<calcChain xmlns="http://schemas.openxmlformats.org/spreadsheetml/2006/main">
  <c r="K18" i="1" l="1"/>
  <c r="K17" i="1"/>
  <c r="K16" i="1"/>
  <c r="I17" i="1"/>
  <c r="J17" i="1" s="1"/>
  <c r="H17" i="1"/>
  <c r="H16" i="1"/>
  <c r="I16" i="1" l="1"/>
  <c r="J16" i="1" s="1"/>
</calcChain>
</file>

<file path=xl/sharedStrings.xml><?xml version="1.0" encoding="utf-8"?>
<sst xmlns="http://schemas.openxmlformats.org/spreadsheetml/2006/main" count="32" uniqueCount="31">
  <si>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</si>
  <si>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</si>
  <si>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</si>
  <si>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</si>
  <si>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</si>
  <si>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</si>
  <si>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</si>
  <si>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</si>
  <si>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</si>
  <si>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</si>
  <si>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</si>
  <si>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</si>
  <si>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</si>
  <si>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</si>
  <si>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</si>
  <si>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</si>
  <si>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</si>
  <si>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</si>
  <si>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</si>
  <si>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</si>
  <si>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</si>
  <si>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Приложение к Обоснованию начальной (макисмальной) цены контракта</t>
  </si>
  <si>
    <t>шт</t>
  </si>
  <si>
    <t>Обоснование начальной (максимальной ) цены контракта для определения поставщика (подрядчика, исполнителя) на поставку лабораторной  мебели</t>
  </si>
  <si>
    <t>Расчет обоснования начальной максимальной цены произведен заместителем начальника отдела контроля качества М.С. Дворкиным</t>
  </si>
  <si>
    <t xml:space="preserve">Стол лабораторный Классик 1500*900мм СР-15-9 Классик LAB RAL9016 с надстройками </t>
  </si>
  <si>
    <t xml:space="preserve">Стол островной лабораторный 2*(1200*700) мм СО-12-7 Остров LAB RAL9016 </t>
  </si>
  <si>
    <t>Предложение №1 вх. №4349 от 15.05.2026</t>
  </si>
  <si>
    <t>Предложение №1 вх. №4350 от 15.05.2026</t>
  </si>
  <si>
    <t>Предложение №1 вх. №4351 от 15.05.2026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</si>
  <si>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indexed="8"/>
        <rFont val="Times New Roman"/>
        <family val="1"/>
        <charset val="204"/>
      </rPr>
      <t>502 127 рублей 27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</si>
</sst>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b/>
      <u/>
      <sz val="14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49"/>
  <sheetViews>
    <sheetView tabSelected="1" view="pageBreakPreview" topLeftCell="A4" zoomScale="80" zoomScaleNormal="80" zoomScaleSheetLayoutView="80" workbookViewId="0">
      <selection activeCell="H26" sqref="H26"/>
    </sheetView>
  </sheetViews>
  <sheetFormatPr defaultColWidth="10.33203125" defaultRowHeight="11.25" x14ac:dyDescent="0.2"/>
  <cols>
    <col min="1" max="1" width="7.33203125" style="1" customWidth="1"/>
    <col min="2" max="2" width="53.5" style="1" customWidth="1"/>
    <col min="3" max="3" width="15" style="1" customWidth="1"/>
    <col min="4" max="4" width="14.1640625" customWidth="1"/>
    <col min="5" max="5" width="25.5" customWidth="1"/>
    <col min="6" max="6" width="25.33203125" customWidth="1"/>
    <col min="7" max="7" width="20.1640625" customWidth="1"/>
    <col min="8" max="8" width="24.6640625" customWidth="1"/>
    <col min="9" max="9" width="14" customWidth="1"/>
    <col min="10" max="10" width="17.6640625" customWidth="1"/>
    <col min="11" max="11" width="20" customWidth="1"/>
    <col min="12" max="12" width="17.1640625" hidden="1" customWidth="1"/>
    <col min="13" max="13" width="0" hidden="1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42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2.75" x14ac:dyDescent="0.2">
      <c r="A2" s="18" t="s">
        <v>8</v>
      </c>
      <c r="B2" s="18" t="s">
        <v>9</v>
      </c>
      <c r="G2" s="50" t="s">
        <v>21</v>
      </c>
      <c r="H2" s="50"/>
      <c r="I2" s="50"/>
      <c r="J2" s="50"/>
      <c r="K2" s="50"/>
    </row>
    <row r="3" spans="1:11" ht="15.75" customHeight="1" x14ac:dyDescent="0.2">
      <c r="B3" s="54" t="s">
        <v>23</v>
      </c>
      <c r="C3" s="54"/>
      <c r="D3" s="54"/>
      <c r="E3" s="54"/>
      <c r="F3" s="54"/>
      <c r="G3" s="13"/>
      <c r="H3" s="54"/>
      <c r="I3" s="55"/>
      <c r="J3" s="55"/>
      <c r="K3" s="55"/>
    </row>
    <row r="4" spans="1:11" ht="43.5" customHeight="1" x14ac:dyDescent="0.2">
      <c r="B4" s="54"/>
      <c r="C4" s="54"/>
      <c r="D4" s="54"/>
      <c r="E4" s="54"/>
      <c r="F4" s="54"/>
      <c r="G4" s="13"/>
      <c r="H4" s="55"/>
      <c r="I4" s="55"/>
      <c r="J4" s="55"/>
      <c r="K4" s="55"/>
    </row>
    <row r="5" spans="1:11" ht="68.25" hidden="1" customHeight="1" x14ac:dyDescent="0.2">
      <c r="B5" s="54"/>
      <c r="C5" s="54"/>
      <c r="D5" s="54"/>
      <c r="E5" s="54"/>
      <c r="F5" s="54"/>
      <c r="G5" s="13"/>
      <c r="H5" s="55"/>
      <c r="I5" s="55"/>
      <c r="J5" s="55"/>
      <c r="K5" s="55"/>
    </row>
    <row r="6" spans="1:11" ht="27" customHeight="1" x14ac:dyDescent="0.25">
      <c r="B6" s="54"/>
      <c r="C6" s="54"/>
      <c r="D6" s="54"/>
      <c r="E6" s="54"/>
      <c r="F6" s="54"/>
      <c r="G6" s="13"/>
      <c r="H6" s="13"/>
      <c r="I6" s="9"/>
    </row>
    <row r="7" spans="1:11" ht="65.25" customHeight="1" x14ac:dyDescent="0.2">
      <c r="B7" s="53" t="s">
        <v>2</v>
      </c>
      <c r="C7" s="53"/>
      <c r="D7" s="53"/>
      <c r="E7" s="53"/>
      <c r="F7" s="53"/>
      <c r="G7" s="53"/>
      <c r="H7" s="53"/>
      <c r="I7" s="53"/>
      <c r="J7" s="53"/>
      <c r="K7" s="53"/>
    </row>
    <row r="8" spans="1:11" ht="10.5" customHeight="1" x14ac:dyDescent="0.2">
      <c r="B8" s="15"/>
      <c r="C8" s="15"/>
      <c r="D8" s="15"/>
      <c r="E8" s="15"/>
      <c r="F8" s="2"/>
      <c r="G8" s="2"/>
      <c r="H8" s="2"/>
    </row>
    <row r="9" spans="1:11" ht="19.5" customHeight="1" x14ac:dyDescent="0.2">
      <c r="B9" s="28" t="s">
        <v>4</v>
      </c>
      <c r="C9" s="13"/>
      <c r="D9" s="15"/>
      <c r="E9" s="15"/>
      <c r="F9" s="2"/>
      <c r="G9" s="2"/>
      <c r="H9" s="2"/>
    </row>
    <row r="10" spans="1:11" ht="15.75" x14ac:dyDescent="0.25">
      <c r="B10" s="14" t="s">
        <v>5</v>
      </c>
      <c r="C10" s="3"/>
      <c r="D10" s="2"/>
      <c r="E10" s="2"/>
      <c r="F10" s="2"/>
      <c r="G10" s="2"/>
      <c r="H10" s="2"/>
    </row>
    <row r="11" spans="1:11" ht="15.75" x14ac:dyDescent="0.25">
      <c r="A11" s="5"/>
      <c r="B11" s="4"/>
      <c r="C11" s="2"/>
      <c r="D11" s="2"/>
      <c r="E11" s="2"/>
      <c r="F11" s="2"/>
      <c r="G11" s="2"/>
      <c r="H11" s="2"/>
    </row>
    <row r="12" spans="1:11" s="8" customFormat="1" ht="15.75" x14ac:dyDescent="0.2">
      <c r="A12" s="44" t="s">
        <v>6</v>
      </c>
      <c r="B12" s="48" t="s">
        <v>3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s="8" customFormat="1" ht="12.75" customHeight="1" x14ac:dyDescent="0.2">
      <c r="A13" s="45"/>
      <c r="B13" s="49" t="s">
        <v>18</v>
      </c>
      <c r="C13" s="46" t="s">
        <v>0</v>
      </c>
      <c r="D13" s="47" t="s">
        <v>1</v>
      </c>
      <c r="E13" s="46" t="s">
        <v>15</v>
      </c>
      <c r="F13" s="46"/>
      <c r="G13" s="46"/>
      <c r="H13" s="49" t="s">
        <v>12</v>
      </c>
      <c r="I13" s="49"/>
      <c r="J13" s="49"/>
      <c r="K13" s="49"/>
    </row>
    <row r="14" spans="1:11" s="8" customFormat="1" ht="21" customHeight="1" x14ac:dyDescent="0.2">
      <c r="A14" s="45"/>
      <c r="B14" s="49"/>
      <c r="C14" s="46"/>
      <c r="D14" s="47"/>
      <c r="E14" s="46"/>
      <c r="F14" s="46"/>
      <c r="G14" s="46"/>
      <c r="H14" s="49"/>
      <c r="I14" s="49"/>
      <c r="J14" s="49"/>
      <c r="K14" s="49"/>
    </row>
    <row r="15" spans="1:11" s="8" customFormat="1" ht="78" customHeight="1" x14ac:dyDescent="0.2">
      <c r="A15" s="45"/>
      <c r="B15" s="49"/>
      <c r="C15" s="46"/>
      <c r="D15" s="47"/>
      <c r="E15" s="16" t="s">
        <v>27</v>
      </c>
      <c r="F15" s="16" t="s">
        <v>28</v>
      </c>
      <c r="G15" s="16" t="s">
        <v>29</v>
      </c>
      <c r="H15" s="16" t="s">
        <v>19</v>
      </c>
      <c r="I15" s="31" t="s">
        <v>10</v>
      </c>
      <c r="J15" s="31" t="s">
        <v>11</v>
      </c>
      <c r="K15" s="31" t="s">
        <v>16</v>
      </c>
    </row>
    <row r="16" spans="1:11" s="8" customFormat="1" ht="78" customHeight="1" x14ac:dyDescent="0.2">
      <c r="A16" s="32">
        <v>1</v>
      </c>
      <c r="B16" s="31" t="s">
        <v>25</v>
      </c>
      <c r="C16" s="35" t="s">
        <v>22</v>
      </c>
      <c r="D16" s="16">
        <v>1</v>
      </c>
      <c r="E16" s="30">
        <v>177664.55</v>
      </c>
      <c r="F16" s="30">
        <v>169495</v>
      </c>
      <c r="G16" s="30">
        <v>161255.25</v>
      </c>
      <c r="H16" s="30">
        <f>(E16+F16+G16)/3</f>
        <v>169471.6</v>
      </c>
      <c r="I16" s="27">
        <f t="shared" ref="I16" si="0">STDEV(E16:G16)/AVERAGE(E16:G16)*100</f>
        <v>4.8413274121584582</v>
      </c>
      <c r="J16" s="27" t="str">
        <f t="shared" ref="J16" si="1">IF(I16&lt;=33,$A$2,$B$2)</f>
        <v>однородная</v>
      </c>
      <c r="K16" s="27">
        <f>H16*D16</f>
        <v>169471.6</v>
      </c>
    </row>
    <row r="17" spans="1:11" s="8" customFormat="1" ht="51.75" customHeight="1" x14ac:dyDescent="0.2">
      <c r="A17" s="32">
        <v>2</v>
      </c>
      <c r="B17" s="31" t="s">
        <v>26</v>
      </c>
      <c r="C17" s="35" t="s">
        <v>22</v>
      </c>
      <c r="D17" s="16">
        <v>1</v>
      </c>
      <c r="E17" s="30">
        <v>348972.45</v>
      </c>
      <c r="F17" s="30">
        <v>332735</v>
      </c>
      <c r="G17" s="30">
        <v>316259.56</v>
      </c>
      <c r="H17" s="30">
        <f>(E17+F17+G17)/3</f>
        <v>332655.67</v>
      </c>
      <c r="I17" s="27">
        <f t="shared" ref="I17" si="2">STDEV(E17:G17)/AVERAGE(E17:G17)*100</f>
        <v>4.916972941738706</v>
      </c>
      <c r="J17" s="27" t="str">
        <f t="shared" ref="J17" si="3">IF(I17&lt;=33,$A$2,$B$2)</f>
        <v>однородная</v>
      </c>
      <c r="K17" s="27">
        <f>H17*D17</f>
        <v>332655.67</v>
      </c>
    </row>
    <row r="18" spans="1:11" s="8" customFormat="1" ht="27" customHeight="1" x14ac:dyDescent="0.25">
      <c r="A18" s="36"/>
      <c r="B18" s="37" t="s">
        <v>7</v>
      </c>
      <c r="C18" s="38"/>
      <c r="D18" s="39"/>
      <c r="E18" s="40"/>
      <c r="F18" s="40"/>
      <c r="G18" s="40"/>
      <c r="H18" s="40"/>
      <c r="I18" s="41"/>
      <c r="J18" s="41"/>
      <c r="K18" s="33">
        <f>SUM(K16:K17)</f>
        <v>502127.27</v>
      </c>
    </row>
    <row r="19" spans="1:11" s="8" customFormat="1" ht="15.75" x14ac:dyDescent="0.25">
      <c r="A19" s="19"/>
      <c r="B19" s="24"/>
      <c r="C19" s="20"/>
      <c r="D19" s="21"/>
      <c r="E19" s="22"/>
      <c r="F19" s="22"/>
      <c r="G19" s="22"/>
      <c r="H19" s="22"/>
      <c r="I19" s="23"/>
      <c r="J19" s="23"/>
      <c r="K19" s="25"/>
    </row>
    <row r="20" spans="1:11" ht="15.75" x14ac:dyDescent="0.2">
      <c r="A20" s="10"/>
      <c r="B20" s="17" t="s">
        <v>17</v>
      </c>
      <c r="C20" s="11"/>
      <c r="D20" s="12"/>
      <c r="E20" s="12"/>
      <c r="F20" s="12"/>
      <c r="G20" s="12"/>
      <c r="H20" s="12"/>
    </row>
    <row r="21" spans="1:11" ht="15.75" x14ac:dyDescent="0.2">
      <c r="A21" s="10"/>
      <c r="B21" s="17" t="s">
        <v>13</v>
      </c>
      <c r="C21" s="11"/>
      <c r="D21" s="12"/>
      <c r="E21" s="12"/>
      <c r="F21" s="12"/>
      <c r="G21" s="12"/>
      <c r="H21" s="12"/>
    </row>
    <row r="22" spans="1:11" ht="15.75" x14ac:dyDescent="0.2">
      <c r="A22" s="10"/>
      <c r="B22" s="17" t="s">
        <v>14</v>
      </c>
      <c r="C22" s="11"/>
      <c r="D22" s="12"/>
      <c r="E22" s="12"/>
      <c r="F22" s="12"/>
      <c r="G22" s="12"/>
      <c r="H22" s="12"/>
    </row>
    <row r="23" spans="1:11" ht="15.75" x14ac:dyDescent="0.2">
      <c r="A23" s="10"/>
      <c r="B23" s="17"/>
      <c r="C23" s="11"/>
      <c r="D23" s="12"/>
      <c r="E23" s="12"/>
      <c r="F23" s="12"/>
      <c r="G23" s="12"/>
      <c r="H23" s="12"/>
    </row>
    <row r="24" spans="1:11" ht="29.25" customHeight="1" x14ac:dyDescent="0.2">
      <c r="A24" s="10"/>
      <c r="B24" s="52" t="s">
        <v>30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42" customHeight="1" x14ac:dyDescent="0.3">
      <c r="A25" s="7"/>
      <c r="B25" s="56" t="s">
        <v>24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75" customHeight="1" x14ac:dyDescent="0.2">
      <c r="A26" s="6"/>
      <c r="B26" s="51"/>
      <c r="C26" s="51"/>
      <c r="D26" s="51"/>
      <c r="H26" s="34"/>
    </row>
    <row r="27" spans="1:11" ht="18.75" x14ac:dyDescent="0.3">
      <c r="B27" s="26"/>
    </row>
    <row r="28" spans="1:11" ht="18.75" x14ac:dyDescent="0.3">
      <c r="B28" s="26"/>
    </row>
    <row r="49" spans="11:11" ht="15" x14ac:dyDescent="0.2">
      <c r="K49" s="29"/>
    </row>
  </sheetData>
  <mergeCells count="15">
    <mergeCell ref="B26:D26"/>
    <mergeCell ref="B24:K24"/>
    <mergeCell ref="B7:K7"/>
    <mergeCell ref="B3:F6"/>
    <mergeCell ref="B13:B15"/>
    <mergeCell ref="H3:K5"/>
    <mergeCell ref="B25:K25"/>
    <mergeCell ref="A1:K1"/>
    <mergeCell ref="A12:A15"/>
    <mergeCell ref="C13:C15"/>
    <mergeCell ref="D13:D15"/>
    <mergeCell ref="E13:G14"/>
    <mergeCell ref="B12:K12"/>
    <mergeCell ref="H13:K14"/>
    <mergeCell ref="G2:K2"/>
  </mergeCells>
  <phoneticPr fontId="0" type="noConversion"/>
  <conditionalFormatting sqref="I16:I17">
    <cfRule type="cellIs" dxfId="1" priority="2" operator="greaterThan">
      <formula>33</formula>
    </cfRule>
  </conditionalFormatting>
  <conditionalFormatting sqref="J16:J17">
    <cfRule type="containsText" dxfId="0" priority="1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2026-05-26T12:47:52Z</cp:lastPrinted>
  <dcterms:created xsi:type="dcterms:W3CDTF">2013-01-11T07:45:47Z</dcterms:created>
  <dcterms:modified xsi:type="dcterms:W3CDTF">2026-05-26T12:47:54Z</dcterms:modified>
</cp:coreProperties>
</file>