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РАКТЫ\КОНТРАКТЫ 2026\ОСАГО\3 часть\"/>
    </mc:Choice>
  </mc:AlternateContent>
  <xr:revisionPtr revIDLastSave="0" documentId="13_ncr:1_{36101360-60B5-4062-9EA4-314BCBF39F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2" sheetId="4" r:id="rId1"/>
  </sheets>
  <definedNames>
    <definedName name="_xlnm.Print_Area" localSheetId="0">Лист2!$A$1:$M$14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4" l="1"/>
  <c r="M10" i="4" s="1"/>
  <c r="K10" i="4" l="1"/>
  <c r="L10" i="4" s="1"/>
  <c r="M11" i="4" l="1"/>
</calcChain>
</file>

<file path=xl/sharedStrings.xml><?xml version="1.0" encoding="utf-8"?>
<sst xmlns="http://schemas.openxmlformats.org/spreadsheetml/2006/main" count="27" uniqueCount="27">
  <si>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</si>
  <si>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</si>
  <si>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</si>
  <si>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</si>
  <si>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</si>
  <si>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</si>
  <si>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</si>
  <si>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</si>
  <si>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</si>
  <si>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</si>
  <si>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Поставщик №1</t>
  </si>
  <si>
    <t xml:space="preserve">Поставщик №2  </t>
  </si>
  <si>
    <t>Поставщик №3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</si>
  <si>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</si>
  <si>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</si>
  <si>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
</t>
  </si>
  <si>
    <t xml:space="preserve"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
Метод сопоставимых рыночных цен является приоритетным при расчете НМЦК
</t>
  </si>
  <si>
    <t>Исполнитель:</t>
  </si>
  <si>
    <t>Приложение № 1
к государственному контракту</t>
  </si>
  <si>
    <t>шт.</t>
  </si>
  <si>
    <t>Ст. инженер ФКУ БМТиВС</t>
  </si>
  <si>
    <t xml:space="preserve"> лейтенант внутренней службы
</t>
  </si>
  <si>
    <t>М.В. Ткачев</t>
  </si>
  <si>
    <t>Общее:</t>
  </si>
  <si>
    <t>ГУФСИН России по Московской области</t>
  </si>
  <si>
    <t>ОСАГО</t>
  </si>
  <si>
    <r>
      <t xml:space="preserve">В соответствии с чатью 2 статьи 72 Бюджетного кодекса РФ, принято решение установить НМЦК на страхование автотранспорта  42281 </t>
    </r>
    <r>
      <rPr>
        <sz val="8"/>
        <rFont val="Times New Roman"/>
        <family val="1"/>
        <charset val="204"/>
      </rPr>
      <t xml:space="preserve">(Сорок две тысячи двести восемьдесят один) </t>
    </r>
    <r>
      <rPr>
        <sz val="8"/>
        <color theme="1"/>
        <rFont val="Times New Roman"/>
        <family val="1"/>
        <charset val="204"/>
      </rPr>
      <t>рубль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</si>
</sst>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/>
    <xf numFmtId="0" fontId="5" fillId="0" borderId="0" xfId="0" applyFont="1" applyAlignment="1"/>
    <xf numFmtId="4" fontId="1" fillId="0" borderId="0" xfId="0" applyNumberFormat="1" applyFont="1"/>
    <xf numFmtId="0" fontId="5" fillId="0" borderId="0" xfId="0" applyFont="1" applyBorder="1" applyAlignment="1"/>
    <xf numFmtId="4" fontId="1" fillId="0" borderId="0" xfId="0" applyNumberFormat="1" applyFont="1" applyBorder="1"/>
    <xf numFmtId="4" fontId="8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4" fillId="2" borderId="0" xfId="0" applyFont="1" applyFill="1" applyAlignment="1">
      <alignment horizontal="right" vertical="top"/>
    </xf>
    <xf numFmtId="0" fontId="14" fillId="0" borderId="1" xfId="0" applyFont="1" applyBorder="1" applyAlignment="1">
      <alignment horizontal="center" vertical="center" wrapText="1"/>
    </xf>
    <xf numFmtId="43" fontId="0" fillId="0" borderId="1" xfId="1" applyFont="1" applyBorder="1"/>
    <xf numFmtId="2" fontId="1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vertical="top"/>
    </xf>
    <xf numFmtId="0" fontId="4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justify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8</xdr:row>
      <xdr:rowOff>952500</xdr:rowOff>
    </xdr:from>
    <xdr:to>
      <xdr:col>12</xdr:col>
      <xdr:colOff>0</xdr:colOff>
      <xdr:row>8</xdr:row>
      <xdr:rowOff>1304925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63050" y="20002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10</xdr:col>
      <xdr:colOff>1019175</xdr:colOff>
      <xdr:row>8</xdr:row>
      <xdr:rowOff>1362075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53400" y="197167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32658</xdr:colOff>
      <xdr:row>8</xdr:row>
      <xdr:rowOff>1615247</xdr:rowOff>
    </xdr:from>
    <xdr:to>
      <xdr:col>13</xdr:col>
      <xdr:colOff>0</xdr:colOff>
      <xdr:row>8</xdr:row>
      <xdr:rowOff>1940218</xdr:rowOff>
    </xdr:to>
    <xdr:pic>
      <xdr:nvPicPr>
        <xdr:cNvPr id="24" name="Picture 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43458" y="2662997"/>
          <a:ext cx="162877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156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="85" zoomScaleNormal="85" workbookViewId="0">
      <selection activeCell="A12" sqref="A12:M15"/>
    </sheetView>
  </sheetViews>
  <sheetFormatPr defaultColWidth="9.140625" defaultRowHeight="11.25" x14ac:dyDescent="0.2"/>
  <cols>
    <col min="1" max="1" width="9.140625" style="1" customWidth="1"/>
    <col min="2" max="2" width="33.5703125" style="1" customWidth="1"/>
    <col min="3" max="4" width="9.140625" style="1"/>
    <col min="5" max="5" width="10.5703125" style="1" customWidth="1"/>
    <col min="6" max="6" width="9.140625" style="1"/>
    <col min="7" max="7" width="9" style="1" customWidth="1"/>
    <col min="8" max="9" width="9.140625" style="1" hidden="1" customWidth="1"/>
    <col min="10" max="10" width="13.5703125" style="1" customWidth="1"/>
    <col min="11" max="11" width="13.42578125" style="1" customWidth="1"/>
    <col min="12" max="12" width="12.140625" style="1" customWidth="1"/>
    <col min="13" max="13" width="18.5703125" style="1" customWidth="1"/>
    <col min="14" max="14" width="9.140625" style="1"/>
    <col min="15" max="15" width="18.28515625" style="1" customWidth="1"/>
    <col min="16" max="16384" width="9.140625" style="1"/>
  </cols>
  <sheetData>
    <row r="1" spans="1:16" ht="39" customHeight="1" x14ac:dyDescent="0.25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6" ht="18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6" ht="67.5" customHeight="1" x14ac:dyDescent="0.2">
      <c r="A3" s="36" t="s">
        <v>16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6" ht="5.25" hidden="1" customHeight="1" x14ac:dyDescent="0.2"/>
    <row r="5" spans="1:16" hidden="1" x14ac:dyDescent="0.2"/>
    <row r="6" spans="1:16" hidden="1" x14ac:dyDescent="0.2"/>
    <row r="7" spans="1:16" ht="14.25" hidden="1" customHeight="1" x14ac:dyDescent="0.2"/>
    <row r="8" spans="1:16" ht="21.75" customHeight="1" x14ac:dyDescent="0.2">
      <c r="A8" s="31" t="s">
        <v>1</v>
      </c>
      <c r="B8" s="33" t="s">
        <v>2</v>
      </c>
      <c r="C8" s="33" t="s">
        <v>3</v>
      </c>
      <c r="D8" s="33" t="s">
        <v>4</v>
      </c>
      <c r="E8" s="34" t="s">
        <v>5</v>
      </c>
      <c r="F8" s="34"/>
      <c r="G8" s="34"/>
      <c r="H8" s="34"/>
      <c r="I8" s="34"/>
      <c r="J8" s="35" t="s">
        <v>6</v>
      </c>
      <c r="K8" s="35"/>
      <c r="L8" s="35"/>
      <c r="M8" s="7" t="s">
        <v>7</v>
      </c>
    </row>
    <row r="9" spans="1:16" ht="169.5" customHeight="1" x14ac:dyDescent="0.2">
      <c r="A9" s="32"/>
      <c r="B9" s="31"/>
      <c r="C9" s="31"/>
      <c r="D9" s="31"/>
      <c r="E9" s="2" t="s">
        <v>10</v>
      </c>
      <c r="F9" s="3" t="s">
        <v>11</v>
      </c>
      <c r="G9" s="4" t="s">
        <v>12</v>
      </c>
      <c r="H9" s="4"/>
      <c r="I9" s="4"/>
      <c r="J9" s="3" t="s">
        <v>8</v>
      </c>
      <c r="K9" s="3" t="s">
        <v>9</v>
      </c>
      <c r="L9" s="5" t="s">
        <v>13</v>
      </c>
      <c r="M9" s="6" t="s">
        <v>14</v>
      </c>
    </row>
    <row r="10" spans="1:16" ht="15" x14ac:dyDescent="0.25">
      <c r="A10" s="18">
        <v>18</v>
      </c>
      <c r="B10" s="18" t="s">
        <v>25</v>
      </c>
      <c r="C10" s="18" t="s">
        <v>19</v>
      </c>
      <c r="D10" s="18">
        <v>1</v>
      </c>
      <c r="E10" s="19">
        <v>41691.9</v>
      </c>
      <c r="F10" s="20">
        <v>43353.56</v>
      </c>
      <c r="G10" s="20">
        <v>41797.53</v>
      </c>
      <c r="H10" s="18"/>
      <c r="I10" s="18"/>
      <c r="J10" s="20">
        <f t="shared" ref="J10" si="0">AVERAGE(E10:G10)</f>
        <v>42280.996666666666</v>
      </c>
      <c r="K10" s="20">
        <f t="shared" ref="K10" si="1">SQRT((SUM(IF(E10&gt;0,POWER(E10-J10,2),0),IF(F10&gt;0,POWER(F10-J10,2),0),IF(G10&gt;0,POWER(G10-J10,2),0),IF(H10&gt;0,POWER(H10-J10,2),0),IF(I10&gt;0,POWER(I10-J10,2),0),))/(COUNTA(E10:I10)*1))</f>
        <v>759.64180253297911</v>
      </c>
      <c r="L10" s="20">
        <f t="shared" ref="L10" si="2">K10/J10*100</f>
        <v>1.7966506525894239</v>
      </c>
      <c r="M10" s="20">
        <f t="shared" ref="M10" si="3">J10*D10</f>
        <v>42280.996666666666</v>
      </c>
    </row>
    <row r="11" spans="1:16" ht="12.75" customHeight="1" x14ac:dyDescent="0.2">
      <c r="A11" s="18" t="s">
        <v>15</v>
      </c>
      <c r="B11" s="18" t="s">
        <v>23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1">
        <f>(SUM(M10:M10))</f>
        <v>42280.996666666666</v>
      </c>
      <c r="N11" s="8"/>
      <c r="O11" s="8"/>
      <c r="P11" s="8"/>
    </row>
    <row r="12" spans="1:16" x14ac:dyDescent="0.2">
      <c r="A12" s="26" t="s">
        <v>26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8"/>
      <c r="O12" s="8"/>
      <c r="P12" s="8"/>
    </row>
    <row r="13" spans="1:16" x14ac:dyDescent="0.2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8"/>
      <c r="O13" s="8"/>
      <c r="P13" s="8"/>
    </row>
    <row r="14" spans="1:16" ht="18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6" hidden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</row>
    <row r="16" spans="1:16" x14ac:dyDescent="0.2">
      <c r="A16" s="24" t="s">
        <v>17</v>
      </c>
      <c r="B16" s="24"/>
    </row>
    <row r="17" spans="1:14" ht="12.75" x14ac:dyDescent="0.2">
      <c r="A17" s="25" t="s">
        <v>20</v>
      </c>
      <c r="B17" s="25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4" ht="12.75" x14ac:dyDescent="0.2">
      <c r="A18" s="25" t="s">
        <v>24</v>
      </c>
      <c r="B18" s="25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4" ht="12" customHeight="1" x14ac:dyDescent="0.2">
      <c r="A19" s="22" t="s">
        <v>21</v>
      </c>
      <c r="B19" s="23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 t="s">
        <v>22</v>
      </c>
    </row>
    <row r="20" spans="1:14" ht="12.75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4" x14ac:dyDescent="0.2">
      <c r="A21" s="9"/>
      <c r="B21" s="9"/>
      <c r="C21" s="9"/>
      <c r="D21" s="9"/>
      <c r="E21" s="9"/>
      <c r="F21" s="9"/>
      <c r="G21" s="11"/>
      <c r="H21" s="11"/>
      <c r="I21" s="11"/>
      <c r="J21" s="11"/>
      <c r="K21" s="8"/>
      <c r="L21" s="8"/>
      <c r="M21" s="8"/>
    </row>
    <row r="22" spans="1:14" x14ac:dyDescent="0.2">
      <c r="A22" s="9"/>
      <c r="B22" s="9"/>
      <c r="C22" s="9"/>
      <c r="D22" s="9"/>
      <c r="E22" s="9"/>
      <c r="F22" s="9"/>
      <c r="G22" s="11"/>
      <c r="H22" s="11"/>
      <c r="I22" s="11"/>
      <c r="J22" s="11"/>
      <c r="K22" s="8"/>
      <c r="L22" s="8"/>
      <c r="M22" s="8"/>
      <c r="N22" s="8"/>
    </row>
    <row r="23" spans="1:14" x14ac:dyDescent="0.2">
      <c r="A23" s="9"/>
      <c r="B23" s="9"/>
      <c r="C23" s="9"/>
      <c r="D23" s="9"/>
      <c r="E23" s="9"/>
      <c r="F23" s="9"/>
      <c r="G23" s="11"/>
      <c r="H23" s="11"/>
      <c r="I23" s="11"/>
      <c r="J23" s="11"/>
      <c r="K23" s="8"/>
      <c r="L23" s="8"/>
      <c r="M23" s="8"/>
    </row>
    <row r="24" spans="1:14" x14ac:dyDescent="0.2">
      <c r="G24" s="8"/>
      <c r="H24" s="8"/>
      <c r="I24" s="8"/>
      <c r="J24" s="8"/>
      <c r="K24" s="8"/>
      <c r="L24" s="8"/>
      <c r="M24" s="8"/>
    </row>
    <row r="25" spans="1:14" x14ac:dyDescent="0.2">
      <c r="G25" s="8"/>
      <c r="H25" s="8"/>
      <c r="I25" s="8"/>
      <c r="J25" s="8"/>
      <c r="K25" s="8"/>
      <c r="L25" s="8"/>
      <c r="M25" s="8"/>
    </row>
    <row r="26" spans="1:14" x14ac:dyDescent="0.2">
      <c r="G26" s="8"/>
      <c r="H26" s="8"/>
      <c r="I26" s="8"/>
      <c r="J26" s="8"/>
      <c r="K26" s="8"/>
      <c r="L26" s="8"/>
      <c r="M26" s="8"/>
    </row>
    <row r="27" spans="1:14" ht="12.75" x14ac:dyDescent="0.2">
      <c r="E27" s="10"/>
      <c r="F27" s="10"/>
      <c r="G27" s="12"/>
      <c r="H27" s="8"/>
      <c r="I27" s="8"/>
      <c r="J27" s="13"/>
      <c r="K27" s="14"/>
      <c r="L27" s="14"/>
      <c r="M27" s="15"/>
    </row>
  </sheetData>
  <mergeCells count="14">
    <mergeCell ref="A1:M1"/>
    <mergeCell ref="A2:M2"/>
    <mergeCell ref="A8:A9"/>
    <mergeCell ref="B8:B9"/>
    <mergeCell ref="C8:C9"/>
    <mergeCell ref="D8:D9"/>
    <mergeCell ref="E8:I8"/>
    <mergeCell ref="J8:L8"/>
    <mergeCell ref="A3:M3"/>
    <mergeCell ref="A19:B19"/>
    <mergeCell ref="A16:B16"/>
    <mergeCell ref="A17:B17"/>
    <mergeCell ref="A18:B18"/>
    <mergeCell ref="A12:M15"/>
  </mergeCells>
  <pageMargins left="0.23622047244094491" right="0.23622047244094491" top="0.74803149606299213" bottom="0.74803149606299213" header="0.31496062992125984" footer="0.31496062992125984"/>
  <pageSetup paperSize="9" scale="9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Buchgalteriya-MSCH</cp:lastModifiedBy>
  <cp:lastPrinted>2024-04-17T12:29:13Z</cp:lastPrinted>
  <dcterms:created xsi:type="dcterms:W3CDTF">2014-04-01T09:50:37Z</dcterms:created>
  <dcterms:modified xsi:type="dcterms:W3CDTF">2026-08-12T07:43:32Z</dcterms:modified>
</cp:coreProperties>
</file>