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1-srv-1c\обмен$\ЗАКУПКИ\ЕАТ БЕРЕЗКИ\Краска\"/>
    </mc:Choice>
  </mc:AlternateContent>
  <xr:revisionPtr revIDLastSave="0" documentId="13_ncr:1_{ED4DE74A-CDB8-4331-9830-BDDF0D5D8E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8" i="1"/>
  <c r="N15" i="1" l="1"/>
</calcChain>
</file>

<file path=xl/sharedStrings.xml><?xml version="1.0" encoding="utf-8"?>
<sst xmlns="http://schemas.openxmlformats.org/spreadsheetml/2006/main" count="53" uniqueCount="41">
  <si>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</si>
  <si>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</si>
  <si>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</si>
  <si>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</si>
  <si>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</si>
  <si>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Коэффициент вариации (%)</t>
  </si>
  <si>
    <t>Средняя цена (руб.)</t>
  </si>
  <si>
    <t>Источники цены (руб.)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</si>
  <si>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</t>
  </si>
  <si>
    <t>Характеристики объекта закупки:</t>
  </si>
  <si>
    <t>Используемый метод определения НМЦК с обоснованием:</t>
  </si>
  <si>
    <t>Расчёт НМЦК</t>
  </si>
  <si>
    <t>Итого:</t>
  </si>
  <si>
    <t>Работник контрактной службы/контрактный управляющий:</t>
  </si>
  <si>
    <t>(должность)</t>
  </si>
  <si>
    <t>/</t>
  </si>
  <si>
    <t>(подпись/расшифровка подписи)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</si>
  <si>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</si>
  <si>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Среднее квадра-тичное отклонение</t>
  </si>
  <si>
    <t/>
  </si>
  <si>
    <t>НМЦК
(руб.)</t>
  </si>
  <si>
    <t/>
  </si>
  <si>
    <t>кг</t>
  </si>
  <si>
    <t>23.64.10.110.00000003</t>
  </si>
  <si>
    <t>Клей для кафеля.Вид применяемого вяжущего: цементный;
Назначение клеевой смеси:
Для укладки облицовочных материалов	
Способ нанесения: Ручной	
Функциональное назначение смеси:
Клеевая (предназначенная для укладки)	
Упаковка - пакеты из полиэтиленовой пленки, многослойные бумажные мешки из крафт-бумаги или мешки с полиэтиленовым вкладышем массой (нетто) не менее 25 кг (данное требование обусловлено удобством хранения и транспортировки).
Срок хранения не менее 6 месяцев со дня изготовления (данное требование обусловлено возможностью длительного использования материала).</t>
  </si>
  <si>
    <t xml:space="preserve"> 20.30.12.130-00000003</t>
  </si>
  <si>
    <t>Эмаль белая, глянцевая марки ПФ-115, 
Группа Водостойкая 
Область применения
Для наружных работ	
Для внутренних работ	
Тип эмали
Пентафталевая (ПФ)</t>
  </si>
  <si>
    <t>Эмаль красная, глянцевая марки ПФ-115, 
Группа Водостойкая 
Область применения
Для наружных работ	
Для внутренних работ	
Тип эмали
Пентафталевая (ПФ)</t>
  </si>
  <si>
    <t>Эмаль желтая, глянцевая марки ПФ-115, 
Группа Водостойкая 
Область применения
Для наружных работ	
Для внутренних работ	
Тип эмали
Пентафталевая (ПФ)</t>
  </si>
  <si>
    <t>20.30.11.120-00000003</t>
  </si>
  <si>
    <t xml:space="preserve">Краска водно-дисперсионная марки ВД-АК-111 
Краска на основе акриловых или виниловых полимеров в водной среде
Единица ОКЕИ -Килограмм,  
Описание
Обязательные характеристики
Тип краски- Воднодисперсионная,  
Основа состава -  Акриловая
Область применения-  Наружная окраска,  
                                                                                    </t>
  </si>
  <si>
    <t xml:space="preserve">Затирка для швов белая (тара не менее 20 кг)
Вид применяемого вяжущего
Цементный	
Назначение затирочной (шовной) смеси
Для узких швов (до 6 мм включительно)	
Функциональное назначение смеси
Затирочная (шовная)	</t>
  </si>
  <si>
    <t>Дата подготовки обоснования НМЦК: 10.06.2026</t>
  </si>
  <si>
    <t>2</t>
  </si>
  <si>
    <t>17,32</t>
  </si>
  <si>
    <t>25</t>
  </si>
  <si>
    <t>8,66</t>
  </si>
  <si>
    <t>На основании проведенного анализа рынка и расчетов, НМЦК составляет: 156 035,00 рубля</t>
  </si>
  <si>
    <t>поставщик №2           (вх№175 от 16.06.2026)</t>
  </si>
  <si>
    <t>поставщик №1         (вх№174 от 16.06.2026)</t>
  </si>
  <si>
    <t>поставщик №3        (вх№176 от 16.06.2026)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</si>
</sst>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4" fontId="1" fillId="0" borderId="5" xfId="0" applyNumberFormat="1" applyFont="1" applyBorder="1" applyAlignment="1">
      <alignment horizontal="left" inden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933450</xdr:colOff>
      <xdr:row>4</xdr:row>
      <xdr:rowOff>47625</xdr:rowOff>
    </xdr:from>
    <xdr:to>
      <xdr:col>4</xdr:col>
      <xdr:colOff>819150</xdr:colOff>
      <xdr:row>4</xdr:row>
      <xdr:rowOff>1638300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AB3A012-7C61-C543-97BA-7D3D36847688}"/>
                </a:ext>
              </a:extLst>
            </xdr:cNvPr>
            <xdr:cNvSpPr txBox="1"/>
          </xdr:nvSpPr>
          <xdr:spPr>
            <a:xfrm>
              <a:off x="3962400" y="2133600"/>
              <a:ext cx="3209925" cy="15906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Среднее квадратичное отклонение</a:t>
              </a:r>
              <a:r>
                <a:rPr lang="en-US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:</a:t>
              </a:r>
              <a:endParaRPr lang="ru-RU" sz="13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endParaRPr lang="ru-RU" sz="10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GB" sz="12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</m:t>
                    </m:r>
                    <m:rad>
                      <m:radPr>
                        <m:degHide m:val="on"/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nary>
                              <m:naryPr>
                                <m:chr m:val="∑"/>
                                <m:limLoc m:val="subSup"/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naryPr>
                              <m:sub>
                                <m:r>
                                  <m:rPr>
                                    <m:brk m:alnAt="25"/>
                                  </m:rPr>
                                  <a:rPr lang="en-US" sz="12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𝑖</m:t>
                                </m:r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=1</m:t>
                                </m:r>
                              </m:sub>
                              <m:sup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𝑛</m:t>
                                </m:r>
                              </m:sup>
                              <m:e>
                                <m:sSup>
                                  <m:sSup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(</m:t>
                                    </m:r>
                                    <m:sSub>
                                      <m:sSubPr>
                                        <m:ctrlPr>
                                          <a:rPr lang="en-US" sz="1200" b="0" i="1"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ru-RU" sz="1200" b="0" i="1"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ц</m:t>
                                        </m:r>
                                      </m:e>
                                      <m:sub>
                                        <m:r>
                                          <a:rPr lang="en-US" sz="1200" b="0" i="1"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 − </m:t>
                                    </m:r>
                                    <m:d>
                                      <m:dPr>
                                        <m:begChr m:val="⟨"/>
                                        <m:endChr m:val="⟩"/>
                                        <m:ctrlPr>
                                          <a:rPr lang="en-US" sz="1200" b="0" i="1"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ru-RU" sz="1200" b="0" i="1"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ц</m:t>
                                        </m:r>
                                      </m:e>
                                    </m:d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)</m:t>
                                    </m:r>
                                  </m:e>
                                  <m:sup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 </m:t>
                                </m:r>
                              </m:e>
                            </m:nary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𝑛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−1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en-US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endParaRPr lang="ru-RU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d>
                      <m:dPr>
                        <m:begChr m:val="⟨"/>
                        <m:endChr m:val="⟩"/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</m:d>
                    <m:r>
                      <m:rPr>
                        <m:nor/>
                      </m:rPr>
                      <a:rPr lang="ru-RU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b="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среднее арифметическое всех цен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;</m:t>
                    </m:r>
                  </m:oMath>
                </m:oMathPara>
              </a14:m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ru-RU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количество значений, используемых в расчете;</m:t>
                    </m:r>
                  </m:oMath>
                </m:oMathPara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𝑖</m:t>
                    </m:r>
                    <m:r>
                      <a:rPr lang="ru-RU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номер источника ценовой информации;</m:t>
                    </m:r>
                  </m:oMath>
                </m:oMathPara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ru-RU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ц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en-US" sz="110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14:m>
                <m:oMath xmlns:m="http://schemas.openxmlformats.org/officeDocument/2006/math">
                  <m:r>
                    <m:rPr>
                      <m:nor/>
                    </m:rPr>
                    <a:rPr lang="ru-RU" sz="11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–</m:t>
                  </m:r>
                  <m:r>
                    <m:rPr>
                      <m:nor/>
                    </m:rPr>
                    <a:rPr lang="x-none" sz="1100">
                      <a:effectLst/>
                    </a:rPr>
                    <m:t> </m:t>
                  </m:r>
                  <m:r>
                    <m:rPr>
                      <m:nor/>
                    </m:rPr>
                    <a:rPr lang="ru-RU" sz="1100" i="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m:t>цена единицы товара</m:t>
                  </m:r>
                </m:oMath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AB3A012-7C61-C543-97BA-7D3D36847688}"/>
                </a:ext>
              </a:extLst>
            </xdr:cNvPr>
            <xdr:cNvSpPr txBox="1"/>
          </xdr:nvSpPr>
          <xdr:spPr>
            <a:xfrm>
              <a:off x="3962400" y="2133600"/>
              <a:ext cx="3209925" cy="15906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Среднее квадратичное отклонение</a:t>
              </a:r>
              <a:r>
                <a:rPr lang="en-US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:</a:t>
              </a:r>
              <a:endParaRPr lang="ru-RU" sz="13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endParaRPr lang="ru-RU" sz="10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pPr/>
              <a:r>
                <a:rPr lang="en-GB" sz="12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 √(( ∑2_(𝑖=1)^𝑛▒〖〖(</a:t>
              </a:r>
              <a:r>
                <a:rPr lang="ru-RU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_𝑖  − ⟨</a:t>
              </a:r>
              <a:r>
                <a:rPr lang="ru-RU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ц⟩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)〗^2  〗)/(𝑛−1))</a:t>
              </a:r>
              <a:endParaRPr lang="en-US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endParaRPr lang="ru-RU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⟨</a:t>
              </a: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ц⟩" 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x-none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среднее арифметическое всех цен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;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</a:rPr>
                <a:t>𝑛</a:t>
              </a:r>
              <a:r>
                <a:rPr lang="ru-RU" sz="1100" b="0" i="0"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x-none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количество значений, используемых в расчете;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</a:rPr>
                <a:t>𝑖</a:t>
              </a:r>
              <a:r>
                <a:rPr lang="ru-RU" sz="1100" b="0" i="0"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x-none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номер источника ценовой информации;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ц_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</a:t>
              </a:r>
              <a:r>
                <a:rPr lang="en-US" sz="110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"–</a:t>
              </a:r>
              <a:r>
                <a:rPr lang="x-none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цена единицы товара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twoCellAnchor>
  <xdr:twoCellAnchor editAs="absolute">
    <xdr:from>
      <xdr:col>0</xdr:col>
      <xdr:colOff>88900</xdr:colOff>
      <xdr:row>4</xdr:row>
      <xdr:rowOff>38100</xdr:rowOff>
    </xdr:from>
    <xdr:to>
      <xdr:col>2</xdr:col>
      <xdr:colOff>279400</xdr:colOff>
      <xdr:row>4</xdr:row>
      <xdr:rowOff>1628775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7F07E60-1350-BB4C-8829-5D9340484218}"/>
                </a:ext>
              </a:extLst>
            </xdr:cNvPr>
            <xdr:cNvSpPr txBox="1">
              <a:spLocks/>
            </xdr:cNvSpPr>
          </xdr:nvSpPr>
          <xdr:spPr>
            <a:xfrm>
              <a:off x="88900" y="2124075"/>
              <a:ext cx="3219450" cy="15906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Расчет НМЦК (рын) произведен по формуле:</a:t>
              </a:r>
            </a:p>
            <a:p>
              <a:pPr algn="l"/>
              <a:endParaRPr lang="ru-RU" sz="1000" i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p>
                      <m:sSupPr>
                        <m:ctrlPr>
                          <a:rPr lang="en-GB" sz="12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НМЦК</m:t>
                        </m:r>
                      </m:e>
                      <m:sup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рын</m:t>
                        </m:r>
                      </m:sup>
                    </m:sSup>
                    <m:r>
                      <a:rPr lang="ru-RU" sz="12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ru-RU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𝑣</m:t>
                        </m:r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  <m:r>
                      <a:rPr lang="ru-RU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nary>
                      <m:naryPr>
                        <m:chr m:val="∑"/>
                        <m:ctrlPr>
                          <a:rPr lang="ru-RU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𝑛</m:t>
                        </m:r>
                      </m:sup>
                      <m:e>
                        <m:sSub>
                          <m:sSubPr>
                            <m:ctrlPr>
                              <a:rPr lang="ru-RU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ru-RU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ц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GB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:endParaRPr lang="en-GB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𝑣</m:t>
                    </m:r>
                    <m:r>
                      <a:rPr lang="ru-RU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количество (объем) закупаемого товара;</m:t>
                    </m:r>
                  </m:oMath>
                </m:oMathPara>
              </a14:m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ru-RU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количество значений, используемых в расчете;</m:t>
                    </m:r>
                  </m:oMath>
                </m:oMathPara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𝑖</m:t>
                    </m:r>
                    <m:r>
                      <a:rPr lang="ru-RU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номер источника ценовой информации;</m:t>
                    </m:r>
                  </m:oMath>
                </m:oMathPara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ru-RU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ц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en-US" sz="110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14:m>
                <m:oMath xmlns:m="http://schemas.openxmlformats.org/officeDocument/2006/math">
                  <m:r>
                    <m:rPr>
                      <m:nor/>
                    </m:rPr>
                    <a:rPr lang="ru-RU" sz="11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–</m:t>
                  </m:r>
                  <m:r>
                    <m:rPr>
                      <m:nor/>
                    </m:rPr>
                    <a:rPr lang="x-none" sz="1100">
                      <a:effectLst/>
                    </a:rPr>
                    <m:t> </m:t>
                  </m:r>
                  <m:r>
                    <m:rPr>
                      <m:nor/>
                    </m:rPr>
                    <a:rPr lang="ru-RU" sz="1100" i="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m:t>цена единицы товара</m:t>
                  </m:r>
                </m:oMath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7F07E60-1350-BB4C-8829-5D9340484218}"/>
                </a:ext>
              </a:extLst>
            </xdr:cNvPr>
            <xdr:cNvSpPr txBox="1">
              <a:spLocks/>
            </xdr:cNvSpPr>
          </xdr:nvSpPr>
          <xdr:spPr>
            <a:xfrm>
              <a:off x="88900" y="2124075"/>
              <a:ext cx="3219450" cy="15906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Расчет НМЦК (рын) произведен по формуле:</a:t>
              </a:r>
            </a:p>
            <a:p>
              <a:pPr algn="l"/>
              <a:endParaRPr lang="ru-RU" sz="1000" i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:r>
                <a:rPr lang="en-GB" sz="1200" i="0">
                  <a:latin typeface="Cambria Math" panose="02040503050406030204" pitchFamily="18" charset="0"/>
                </a:rPr>
                <a:t>〖</a:t>
              </a:r>
              <a:r>
                <a:rPr lang="ru-RU" sz="1200" b="0" i="0">
                  <a:latin typeface="Cambria Math" panose="02040503050406030204" pitchFamily="18" charset="0"/>
                </a:rPr>
                <a:t>НМЦК</a:t>
              </a:r>
              <a:r>
                <a:rPr lang="en-GB" sz="1200" b="0" i="0">
                  <a:latin typeface="Cambria Math" panose="02040503050406030204" pitchFamily="18" charset="0"/>
                </a:rPr>
                <a:t>〗^</a:t>
              </a:r>
              <a:r>
                <a:rPr lang="ru-RU" sz="1200" b="0" i="0">
                  <a:latin typeface="Cambria Math" panose="02040503050406030204" pitchFamily="18" charset="0"/>
                </a:rPr>
                <a:t>рын=</a:t>
              </a:r>
              <a:r>
                <a:rPr lang="en-US" sz="1200" b="0" i="0">
                  <a:latin typeface="Cambria Math" panose="02040503050406030204" pitchFamily="18" charset="0"/>
                </a:rPr>
                <a:t>𝑣</a:t>
              </a:r>
              <a:r>
                <a:rPr lang="ru-RU" sz="1200" b="0" i="0">
                  <a:latin typeface="Cambria Math" panose="02040503050406030204" pitchFamily="18" charset="0"/>
                </a:rPr>
                <a:t>/</a:t>
              </a:r>
              <a:r>
                <a:rPr lang="en-US" sz="1200" b="0" i="0">
                  <a:latin typeface="Cambria Math" panose="02040503050406030204" pitchFamily="18" charset="0"/>
                </a:rPr>
                <a:t>𝑛</a:t>
              </a:r>
              <a:r>
                <a:rPr lang="ru-RU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×∑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ru-RU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𝑖=1</a:t>
              </a:r>
              <a:r>
                <a:rPr lang="ru-RU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^𝑛▒</a:t>
              </a:r>
              <a:r>
                <a:rPr lang="ru-RU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ц_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 </a:t>
              </a:r>
              <a:endParaRPr lang="en-GB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:endParaRPr lang="en-GB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:r>
                <a:rPr lang="en-US" sz="1100" b="0" i="0">
                  <a:latin typeface="Cambria Math" panose="02040503050406030204" pitchFamily="18" charset="0"/>
                </a:rPr>
                <a:t>𝑣</a:t>
              </a:r>
              <a:r>
                <a:rPr lang="ru-RU" sz="1100" b="0" i="0"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x-none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количество (объем) закупаемого товара;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</a:rPr>
                <a:t>𝑛</a:t>
              </a:r>
              <a:r>
                <a:rPr lang="ru-RU" sz="1100" b="0" i="0"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x-none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количество значений, используемых в расчете;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</a:rPr>
                <a:t>𝑖</a:t>
              </a:r>
              <a:r>
                <a:rPr lang="ru-RU" sz="1100" b="0" i="0"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x-none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номер источника ценовой информации;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ц_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</a:t>
              </a:r>
              <a:r>
                <a:rPr lang="en-US" sz="110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"–</a:t>
              </a:r>
              <a:r>
                <a:rPr lang="x-none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цена единицы товара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twoCellAnchor>
  <xdr:twoCellAnchor editAs="absolute">
    <xdr:from>
      <xdr:col>5</xdr:col>
      <xdr:colOff>203200</xdr:colOff>
      <xdr:row>4</xdr:row>
      <xdr:rowOff>0</xdr:rowOff>
    </xdr:from>
    <xdr:to>
      <xdr:col>8</xdr:col>
      <xdr:colOff>240506</xdr:colOff>
      <xdr:row>4</xdr:row>
      <xdr:rowOff>1095375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3BD8224-69C9-6141-96AB-27DD541F3620}"/>
                </a:ext>
              </a:extLst>
            </xdr:cNvPr>
            <xdr:cNvSpPr txBox="1"/>
          </xdr:nvSpPr>
          <xdr:spPr>
            <a:xfrm>
              <a:off x="7546975" y="2085975"/>
              <a:ext cx="3216275" cy="1095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algn="l"/>
              <a:r>
                <a:rPr lang="ru-RU" sz="1300" b="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Коэффициент вариации</a:t>
              </a:r>
              <a:r>
                <a:rPr lang="en-US" sz="1300" b="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:</a:t>
              </a:r>
            </a:p>
            <a:p>
              <a:pPr algn="l"/>
              <a:endParaRPr lang="ru-RU" sz="10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num>
                      <m:den>
                        <m:d>
                          <m:dPr>
                            <m:begChr m:val="⟨"/>
                            <m:endChr m:val="⟩"/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ru-RU" sz="1200" b="0" i="1">
                                <a:latin typeface="Cambria Math" panose="02040503050406030204" pitchFamily="18" charset="0"/>
                              </a:rPr>
                              <m:t>ц</m:t>
                            </m:r>
                          </m:e>
                        </m:d>
                      </m:den>
                    </m:f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 100</m:t>
                    </m:r>
                  </m:oMath>
                </m:oMathPara>
              </a14:m>
              <a:endParaRPr lang="ru-RU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ru-RU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d>
                      <m:dPr>
                        <m:begChr m:val="⟨"/>
                        <m:endChr m:val="⟩"/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</m:d>
                    <m:r>
                      <m:rPr>
                        <m:nor/>
                      </m:rPr>
                      <a:rPr lang="ru-RU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b="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среднее арифметическое всех цен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;</m:t>
                    </m:r>
                  </m:oMath>
                </m:oMathPara>
              </a14:m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  <m:r>
                      <m:rPr>
                        <m:nor/>
                      </m:rPr>
                      <a:rPr lang="ru-RU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en-GB" sz="1100" b="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c</m:t>
                    </m:r>
                    <m:r>
                      <m:rPr>
                        <m:nor/>
                      </m:rPr>
                      <a:rPr lang="ru-RU" sz="1100" b="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реднее квадратичное отклонение</m:t>
                    </m:r>
                  </m:oMath>
                </m:oMathPara>
              </a14:m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3BD8224-69C9-6141-96AB-27DD541F3620}"/>
                </a:ext>
              </a:extLst>
            </xdr:cNvPr>
            <xdr:cNvSpPr txBox="1"/>
          </xdr:nvSpPr>
          <xdr:spPr>
            <a:xfrm>
              <a:off x="7546975" y="2085975"/>
              <a:ext cx="3216275" cy="1095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algn="l"/>
              <a:r>
                <a:rPr lang="ru-RU" sz="1300" b="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Коэффициент вариации</a:t>
              </a:r>
              <a:r>
                <a:rPr lang="en-US" sz="1300" b="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:</a:t>
              </a:r>
            </a:p>
            <a:p>
              <a:pPr algn="l"/>
              <a:endParaRPr lang="ru-RU" sz="10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="0" i="0">
                  <a:latin typeface="Cambria Math" panose="02040503050406030204" pitchFamily="18" charset="0"/>
                </a:rPr>
                <a:t>𝑉=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𝜎/⟨</a:t>
              </a:r>
              <a:r>
                <a:rPr lang="ru-RU" sz="1200" b="0" i="0">
                  <a:latin typeface="Cambria Math" panose="02040503050406030204" pitchFamily="18" charset="0"/>
                </a:rPr>
                <a:t>ц⟩ </a:t>
              </a:r>
              <a:r>
                <a:rPr lang="en-US" sz="1200" b="0" i="0">
                  <a:latin typeface="Cambria Math" panose="02040503050406030204" pitchFamily="18" charset="0"/>
                </a:rPr>
                <a:t>  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 100</a:t>
              </a:r>
              <a:endParaRPr lang="ru-RU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ru-RU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⟨</a:t>
              </a: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ц⟩" 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x-none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среднее арифметическое всех цен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;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" 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x-none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en-GB" sz="1100" b="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c</a:t>
              </a:r>
              <a:r>
                <a:rPr lang="ru-RU" sz="1100" b="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реднее квадратичное отклонение</a:t>
              </a:r>
              <a:r>
                <a:rPr lang="ru-RU" sz="1100" b="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tabSelected="1" view="pageBreakPreview" topLeftCell="A10" zoomScale="80" zoomScaleNormal="100" zoomScaleSheetLayoutView="80" workbookViewId="0">
      <selection activeCell="B13" sqref="B13:C13"/>
    </sheetView>
  </sheetViews>
  <sheetFormatPr defaultColWidth="10.875" defaultRowHeight="15.75" x14ac:dyDescent="0.25"/>
  <cols>
    <col min="1" max="1" width="3.875" style="2" customWidth="1"/>
    <col min="2" max="2" width="35.875" style="1" customWidth="1"/>
    <col min="3" max="3" width="23.25" style="1" customWidth="1"/>
    <col min="4" max="4" width="20.375" style="1" customWidth="1"/>
    <col min="5" max="6" width="13" style="1" customWidth="1"/>
    <col min="7" max="7" width="21.875" style="1" customWidth="1"/>
    <col min="8" max="8" width="6.875" style="1" customWidth="1"/>
    <col min="9" max="9" width="15.75" style="1" customWidth="1"/>
    <col min="10" max="10" width="21.75" style="1" customWidth="1"/>
    <col min="11" max="11" width="19.875" style="1" customWidth="1"/>
    <col min="12" max="13" width="15.875" style="1" customWidth="1"/>
    <col min="14" max="14" width="18.875" style="1" customWidth="1"/>
    <col min="15" max="16384" width="10.875" style="1"/>
  </cols>
  <sheetData>
    <row r="1" spans="1:14" ht="50.1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0.100000000000001" customHeight="1" x14ac:dyDescent="0.25">
      <c r="A2" s="31" t="s">
        <v>9</v>
      </c>
      <c r="B2" s="31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69.95" customHeight="1" x14ac:dyDescent="0.25">
      <c r="A3" s="20" t="s">
        <v>10</v>
      </c>
      <c r="B3" s="20"/>
      <c r="C3" s="35" t="s">
        <v>17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25.5" x14ac:dyDescent="0.25">
      <c r="A4" s="36" t="s">
        <v>11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159.94999999999999" customHeigh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20.100000000000001" customHeight="1" x14ac:dyDescent="0.25">
      <c r="A6" s="22" t="s">
        <v>0</v>
      </c>
      <c r="B6" s="32" t="s">
        <v>1</v>
      </c>
      <c r="C6" s="32"/>
      <c r="D6" s="32" t="s">
        <v>2</v>
      </c>
      <c r="E6" s="33" t="s">
        <v>3</v>
      </c>
      <c r="F6" s="32" t="s">
        <v>4</v>
      </c>
      <c r="G6" s="33" t="s">
        <v>7</v>
      </c>
      <c r="H6" s="33"/>
      <c r="I6" s="34" t="s">
        <v>21</v>
      </c>
      <c r="J6" s="33"/>
      <c r="K6" s="33" t="s">
        <v>18</v>
      </c>
      <c r="L6" s="33" t="s">
        <v>5</v>
      </c>
      <c r="M6" s="33" t="s">
        <v>6</v>
      </c>
      <c r="N6" s="33" t="s">
        <v>20</v>
      </c>
    </row>
    <row r="7" spans="1:14" ht="34.5" customHeight="1" x14ac:dyDescent="0.25">
      <c r="A7" s="22"/>
      <c r="B7" s="32"/>
      <c r="C7" s="32"/>
      <c r="D7" s="32"/>
      <c r="E7" s="33"/>
      <c r="F7" s="32"/>
      <c r="G7" s="16" t="s">
        <v>39</v>
      </c>
      <c r="H7" s="38" t="s">
        <v>38</v>
      </c>
      <c r="I7" s="38"/>
      <c r="J7" s="16" t="s">
        <v>40</v>
      </c>
      <c r="K7" s="33"/>
      <c r="L7" s="33"/>
      <c r="M7" s="33"/>
      <c r="N7" s="32"/>
    </row>
    <row r="8" spans="1:14" s="11" customFormat="1" ht="214.5" customHeight="1" x14ac:dyDescent="0.25">
      <c r="A8" s="5">
        <v>1</v>
      </c>
      <c r="B8" s="18" t="s">
        <v>24</v>
      </c>
      <c r="C8" s="18"/>
      <c r="D8" s="13" t="s">
        <v>23</v>
      </c>
      <c r="E8" s="5" t="s">
        <v>22</v>
      </c>
      <c r="F8" s="12">
        <v>500</v>
      </c>
      <c r="G8" s="10">
        <v>32</v>
      </c>
      <c r="H8" s="19">
        <v>28</v>
      </c>
      <c r="I8" s="19"/>
      <c r="J8" s="10">
        <v>35</v>
      </c>
      <c r="K8" s="17">
        <v>3.51</v>
      </c>
      <c r="L8" s="5">
        <v>11.09</v>
      </c>
      <c r="M8" s="10">
        <v>31.67</v>
      </c>
      <c r="N8" s="10">
        <f>M8*F8</f>
        <v>15835</v>
      </c>
    </row>
    <row r="9" spans="1:14" s="11" customFormat="1" ht="114" customHeight="1" x14ac:dyDescent="0.25">
      <c r="A9" s="5">
        <v>2</v>
      </c>
      <c r="B9" s="18" t="s">
        <v>31</v>
      </c>
      <c r="C9" s="18"/>
      <c r="D9" s="5" t="s">
        <v>23</v>
      </c>
      <c r="E9" s="5" t="s">
        <v>22</v>
      </c>
      <c r="F9" s="12">
        <v>100</v>
      </c>
      <c r="G9" s="15">
        <v>60</v>
      </c>
      <c r="H9" s="19">
        <v>62</v>
      </c>
      <c r="I9" s="19"/>
      <c r="J9" s="15">
        <v>64</v>
      </c>
      <c r="K9" s="14" t="s">
        <v>33</v>
      </c>
      <c r="L9" s="5">
        <v>3.23</v>
      </c>
      <c r="M9" s="15">
        <v>62</v>
      </c>
      <c r="N9" s="15">
        <f t="shared" ref="N9:N13" si="0">M9*F9</f>
        <v>6200</v>
      </c>
    </row>
    <row r="10" spans="1:14" s="11" customFormat="1" ht="116.25" customHeight="1" x14ac:dyDescent="0.25">
      <c r="A10" s="5">
        <v>3</v>
      </c>
      <c r="B10" s="18" t="s">
        <v>26</v>
      </c>
      <c r="C10" s="18"/>
      <c r="D10" s="16" t="s">
        <v>25</v>
      </c>
      <c r="E10" s="5" t="s">
        <v>22</v>
      </c>
      <c r="F10" s="12">
        <v>100</v>
      </c>
      <c r="G10" s="15">
        <v>320</v>
      </c>
      <c r="H10" s="19">
        <v>350</v>
      </c>
      <c r="I10" s="19"/>
      <c r="J10" s="15">
        <v>350</v>
      </c>
      <c r="K10" s="14" t="s">
        <v>34</v>
      </c>
      <c r="L10" s="5">
        <v>5.09</v>
      </c>
      <c r="M10" s="15">
        <v>340</v>
      </c>
      <c r="N10" s="15">
        <f t="shared" si="0"/>
        <v>34000</v>
      </c>
    </row>
    <row r="11" spans="1:14" s="11" customFormat="1" ht="115.5" customHeight="1" x14ac:dyDescent="0.25">
      <c r="A11" s="5">
        <v>4</v>
      </c>
      <c r="B11" s="18" t="s">
        <v>27</v>
      </c>
      <c r="C11" s="18"/>
      <c r="D11" s="16" t="s">
        <v>25</v>
      </c>
      <c r="E11" s="5" t="s">
        <v>22</v>
      </c>
      <c r="F11" s="12">
        <v>20</v>
      </c>
      <c r="G11" s="15">
        <v>350</v>
      </c>
      <c r="H11" s="19">
        <v>400</v>
      </c>
      <c r="I11" s="19"/>
      <c r="J11" s="15">
        <v>375</v>
      </c>
      <c r="K11" s="14" t="s">
        <v>35</v>
      </c>
      <c r="L11" s="5">
        <v>6.67</v>
      </c>
      <c r="M11" s="15">
        <v>375</v>
      </c>
      <c r="N11" s="15">
        <f t="shared" si="0"/>
        <v>7500</v>
      </c>
    </row>
    <row r="12" spans="1:14" s="11" customFormat="1" ht="114" customHeight="1" x14ac:dyDescent="0.25">
      <c r="A12" s="5">
        <v>5</v>
      </c>
      <c r="B12" s="18" t="s">
        <v>28</v>
      </c>
      <c r="C12" s="18"/>
      <c r="D12" s="16" t="s">
        <v>25</v>
      </c>
      <c r="E12" s="5" t="s">
        <v>22</v>
      </c>
      <c r="F12" s="12">
        <v>20</v>
      </c>
      <c r="G12" s="15">
        <v>350</v>
      </c>
      <c r="H12" s="19">
        <v>400</v>
      </c>
      <c r="I12" s="19"/>
      <c r="J12" s="15">
        <v>375</v>
      </c>
      <c r="K12" s="14" t="s">
        <v>35</v>
      </c>
      <c r="L12" s="5">
        <v>6.67</v>
      </c>
      <c r="M12" s="15">
        <v>375</v>
      </c>
      <c r="N12" s="15">
        <f t="shared" si="0"/>
        <v>7500</v>
      </c>
    </row>
    <row r="13" spans="1:14" s="11" customFormat="1" ht="149.25" customHeight="1" x14ac:dyDescent="0.25">
      <c r="A13" s="5">
        <v>6</v>
      </c>
      <c r="B13" s="18" t="s">
        <v>30</v>
      </c>
      <c r="C13" s="18"/>
      <c r="D13" s="5" t="s">
        <v>29</v>
      </c>
      <c r="E13" s="5" t="s">
        <v>22</v>
      </c>
      <c r="F13" s="12">
        <v>500</v>
      </c>
      <c r="G13" s="15">
        <v>180</v>
      </c>
      <c r="H13" s="19">
        <v>165</v>
      </c>
      <c r="I13" s="19"/>
      <c r="J13" s="15">
        <v>165</v>
      </c>
      <c r="K13" s="14" t="s">
        <v>36</v>
      </c>
      <c r="L13" s="5">
        <v>5.09</v>
      </c>
      <c r="M13" s="15">
        <v>170</v>
      </c>
      <c r="N13" s="15">
        <f t="shared" si="0"/>
        <v>85000</v>
      </c>
    </row>
    <row r="14" spans="1:14" ht="13.5" customHeight="1" x14ac:dyDescent="0.25">
      <c r="A14" s="6"/>
      <c r="B14" s="4"/>
      <c r="C14" s="4"/>
      <c r="D14" s="4"/>
      <c r="E14" s="4"/>
      <c r="F14" s="4"/>
      <c r="G14" s="4"/>
      <c r="H14" s="4"/>
      <c r="I14" s="4"/>
      <c r="J14" s="4"/>
      <c r="K14" s="4" t="s">
        <v>21</v>
      </c>
      <c r="L14" s="4"/>
      <c r="M14" s="4"/>
      <c r="N14" s="3"/>
    </row>
    <row r="15" spans="1:14" x14ac:dyDescent="0.25">
      <c r="A15" s="7"/>
      <c r="K15" s="1" t="s">
        <v>21</v>
      </c>
      <c r="M15" s="8" t="s">
        <v>12</v>
      </c>
      <c r="N15" s="9">
        <f>N8+N9+N10+N11+N12+N13</f>
        <v>156035</v>
      </c>
    </row>
    <row r="16" spans="1:14" ht="39.950000000000003" customHeight="1" x14ac:dyDescent="0.25">
      <c r="A16" s="26" t="s">
        <v>37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 t="s">
        <v>21</v>
      </c>
      <c r="N16" s="29"/>
    </row>
    <row r="17" spans="1:14" ht="9.9499999999999993" customHeight="1" x14ac:dyDescent="0.25"/>
    <row r="18" spans="1:14" ht="15" customHeight="1" x14ac:dyDescent="0.25">
      <c r="A18" s="24" t="s">
        <v>32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ht="39.950000000000003" customHeight="1" x14ac:dyDescent="0.25">
      <c r="M19" s="1" t="s">
        <v>19</v>
      </c>
    </row>
    <row r="20" spans="1:14" ht="15" customHeight="1" x14ac:dyDescent="0.25">
      <c r="A20" s="24" t="s">
        <v>13</v>
      </c>
      <c r="B20" s="24"/>
      <c r="C20" s="24"/>
    </row>
    <row r="21" spans="1:14" ht="24.95" customHeight="1" x14ac:dyDescent="0.25">
      <c r="A21" s="21"/>
      <c r="B21" s="21"/>
      <c r="C21" s="21"/>
      <c r="D21" s="21"/>
    </row>
    <row r="22" spans="1:14" ht="15" customHeight="1" x14ac:dyDescent="0.25">
      <c r="A22" s="23" t="s">
        <v>14</v>
      </c>
      <c r="B22" s="23"/>
      <c r="C22" s="23"/>
      <c r="D22" s="23"/>
    </row>
    <row r="23" spans="1:14" ht="20.100000000000001" customHeight="1" x14ac:dyDescent="0.25">
      <c r="A23" s="25" t="s">
        <v>15</v>
      </c>
      <c r="B23" s="25"/>
      <c r="C23" s="25"/>
      <c r="D23" s="25"/>
    </row>
    <row r="24" spans="1:14" ht="15" customHeight="1" x14ac:dyDescent="0.25">
      <c r="A24" s="23" t="s">
        <v>16</v>
      </c>
      <c r="B24" s="23"/>
      <c r="C24" s="23"/>
      <c r="D24" s="23"/>
    </row>
  </sheetData>
  <mergeCells count="37">
    <mergeCell ref="A1:N1"/>
    <mergeCell ref="A2:B2"/>
    <mergeCell ref="B6:C7"/>
    <mergeCell ref="K6:K7"/>
    <mergeCell ref="L6:L7"/>
    <mergeCell ref="M6:M7"/>
    <mergeCell ref="N6:N7"/>
    <mergeCell ref="F6:F7"/>
    <mergeCell ref="E6:E7"/>
    <mergeCell ref="G6:J6"/>
    <mergeCell ref="H7:I7"/>
    <mergeCell ref="C2:N2"/>
    <mergeCell ref="C3:N3"/>
    <mergeCell ref="A4:N4"/>
    <mergeCell ref="A5:N5"/>
    <mergeCell ref="D6:D7"/>
    <mergeCell ref="A3:B3"/>
    <mergeCell ref="H8:I8"/>
    <mergeCell ref="A21:D21"/>
    <mergeCell ref="A6:A7"/>
    <mergeCell ref="A24:D24"/>
    <mergeCell ref="A18:N18"/>
    <mergeCell ref="A20:C20"/>
    <mergeCell ref="A23:D23"/>
    <mergeCell ref="A22:D22"/>
    <mergeCell ref="A16:N16"/>
    <mergeCell ref="B8:C8"/>
    <mergeCell ref="B9:C9"/>
    <mergeCell ref="H9:I9"/>
    <mergeCell ref="B10:C10"/>
    <mergeCell ref="H10:I10"/>
    <mergeCell ref="B11:C11"/>
    <mergeCell ref="B12:C12"/>
    <mergeCell ref="B13:C13"/>
    <mergeCell ref="H11:I11"/>
    <mergeCell ref="H12:I12"/>
    <mergeCell ref="H13:I13"/>
  </mergeCells>
  <pageMargins left="0.7" right="0.7" top="0.75" bottom="0.75" header="0.3" footer="0.3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Бухгалтер Вакант 6</cp:lastModifiedBy>
  <cp:lastPrinted>2025-03-19T07:56:02Z</cp:lastPrinted>
  <dcterms:created xsi:type="dcterms:W3CDTF">2023-02-03T13:24:35Z</dcterms:created>
  <dcterms:modified xsi:type="dcterms:W3CDTF">2026-06-16T10:33:22Z</dcterms:modified>
</cp:coreProperties>
</file>