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2652" yWindow="3576" windowWidth="15480" windowHeight="8196" tabRatio="500"/>
  </bookViews>
  <sheets>
    <sheet name="3 комм.пред." sheetId="2" r:id="rId1"/>
  </sheets>
  <calcPr calcId="125725" refMode="R1C1"/>
</workbook>
</file>

<file path=xl/calcChain.xml><?xml version="1.0" encoding="utf-8"?>
<calcChain xmlns="http://schemas.openxmlformats.org/spreadsheetml/2006/main">
  <c r="H8" i="2"/>
  <c r="I8"/>
  <c r="L8" s="1"/>
  <c r="M8" s="1"/>
  <c r="H9"/>
  <c r="I9"/>
  <c r="L9" s="1"/>
  <c r="M9" s="1"/>
  <c r="I7"/>
  <c r="L7" s="1"/>
  <c r="M7" s="1"/>
  <c r="H7"/>
  <c r="M10" l="1"/>
</calcChain>
</file>

<file path=xl/sharedStrings.xml><?xml version="1.0" encoding="utf-8"?>
<sst xmlns="http://schemas.openxmlformats.org/spreadsheetml/2006/main" count="27" uniqueCount="23">
  <si>
    <t>№ п/п</t>
  </si>
  <si>
    <t>Ед. изм.</t>
  </si>
  <si>
    <t>Реквизиты документов, использованных для определения НМЦК, источники информации</t>
  </si>
  <si>
    <t>Коэфф. вариации, %</t>
  </si>
  <si>
    <t>Цена за ед.изм., руб.</t>
  </si>
  <si>
    <t>шт.</t>
  </si>
  <si>
    <t>Общая цена (итого), руб.</t>
  </si>
  <si>
    <t xml:space="preserve">Кол-во товара </t>
  </si>
  <si>
    <t>ТАБЛИЦА СВЕДЕНИЙ, ИСПОЛЬЗУЕМЫХ ДЛЯ ОПРЕДЕЛЕНИЯ И ОБОСНОВАНИЯ НАЧАЛЬНОЙ (МАКСИМАЛЬНОЙ) ЦЕНЫ КОНТРАКТА</t>
  </si>
  <si>
    <r>
      <t xml:space="preserve">Средневзвешенное значение за ед. (руб.)
</t>
    </r>
    <r>
      <rPr>
        <sz val="8"/>
        <color indexed="10"/>
        <rFont val="Times New Roman"/>
        <family val="1"/>
        <charset val="204"/>
      </rPr>
      <t>без учета НДС</t>
    </r>
  </si>
  <si>
    <t>НДС, руб.</t>
  </si>
  <si>
    <r>
      <t xml:space="preserve">Цена единицы медицинского изделия (руб.)
</t>
    </r>
    <r>
      <rPr>
        <sz val="8"/>
        <color indexed="10"/>
        <rFont val="Times New Roman"/>
        <family val="1"/>
        <charset val="204"/>
      </rPr>
      <t>с учетом НДС</t>
    </r>
  </si>
  <si>
    <r>
      <t xml:space="preserve">Стоимость, руб. </t>
    </r>
    <r>
      <rPr>
        <sz val="8"/>
        <color indexed="10"/>
        <rFont val="Times New Roman"/>
        <family val="1"/>
        <charset val="204"/>
      </rPr>
      <t>с учетом НДС</t>
    </r>
  </si>
  <si>
    <t>Ставка НДС, %</t>
  </si>
  <si>
    <t>Наименование товара</t>
  </si>
  <si>
    <t>на поставку медицинских изделий</t>
  </si>
  <si>
    <t xml:space="preserve">13
</t>
  </si>
  <si>
    <r>
      <t xml:space="preserve">КП №3; вх. № 129 от 08.05.2026 г. </t>
    </r>
    <r>
      <rPr>
        <sz val="8"/>
        <color indexed="10"/>
        <rFont val="Times New Roman"/>
        <family val="1"/>
        <charset val="204"/>
      </rPr>
      <t>без учета НДС</t>
    </r>
  </si>
  <si>
    <r>
      <t xml:space="preserve">КП № 2; вх. № 128 от 08.05.2026 г. </t>
    </r>
    <r>
      <rPr>
        <sz val="8"/>
        <color indexed="10"/>
        <rFont val="Times New Roman"/>
        <family val="1"/>
        <charset val="204"/>
      </rPr>
      <t>без учета НДС</t>
    </r>
  </si>
  <si>
    <r>
      <t xml:space="preserve">КП №1; вх. № 127 от 08.05.2026г. </t>
    </r>
    <r>
      <rPr>
        <sz val="8"/>
        <color indexed="10"/>
        <rFont val="Times New Roman"/>
        <family val="1"/>
        <charset val="204"/>
      </rPr>
      <t>без учета НДС</t>
    </r>
  </si>
  <si>
    <t>Облучатель-рециркулятор ультрафиолетовый бактерицидный
Передвижной ОРУБн-3-3- КРОНТ Дезар-7</t>
  </si>
  <si>
    <t>Облучатель-рециркулятор ультрафиолетовый бактерицидный
Передвижной ОРУБн-3-3-КРОНТ Дезар-2н.</t>
  </si>
  <si>
    <t>Облучатель-рециркулятор ультрафиолетовый бактерицидный
настенный ОРУБн-3-5-КРОНТ Дезар-5</t>
  </si>
</sst>
</file>

<file path=xl/styles.xml><?xml version="1.0" encoding="utf-8"?>
<styleSheet xmlns="http://schemas.openxmlformats.org/spreadsheetml/2006/main">
  <fonts count="36">
    <font>
      <sz val="11"/>
      <color indexed="8"/>
      <name val="Calibri"/>
      <family val="2"/>
      <charset val="204"/>
    </font>
    <font>
      <b/>
      <sz val="24"/>
      <color indexed="8"/>
      <name val="Calibri"/>
      <family val="2"/>
      <charset val="204"/>
    </font>
    <font>
      <sz val="18"/>
      <color indexed="8"/>
      <name val="Calibri"/>
      <family val="2"/>
      <charset val="204"/>
    </font>
    <font>
      <sz val="12"/>
      <color indexed="8"/>
      <name val="Calibri"/>
      <family val="2"/>
      <charset val="204"/>
    </font>
    <font>
      <sz val="10"/>
      <color indexed="63"/>
      <name val="Calibri"/>
      <family val="2"/>
      <charset val="204"/>
    </font>
    <font>
      <i/>
      <sz val="10"/>
      <color indexed="23"/>
      <name val="Calibri"/>
      <family val="2"/>
      <charset val="204"/>
    </font>
    <font>
      <sz val="10"/>
      <color indexed="58"/>
      <name val="Calibri"/>
      <family val="2"/>
      <charset val="204"/>
    </font>
    <font>
      <sz val="10"/>
      <color indexed="19"/>
      <name val="Calibri"/>
      <family val="2"/>
      <charset val="204"/>
    </font>
    <font>
      <sz val="10"/>
      <color indexed="16"/>
      <name val="Calibri"/>
      <family val="2"/>
      <charset val="204"/>
    </font>
    <font>
      <b/>
      <sz val="10"/>
      <color indexed="9"/>
      <name val="Calibri"/>
      <family val="2"/>
      <charset val="204"/>
    </font>
    <font>
      <b/>
      <sz val="10"/>
      <color indexed="8"/>
      <name val="Calibri"/>
      <family val="2"/>
      <charset val="204"/>
    </font>
    <font>
      <sz val="10"/>
      <color indexed="9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8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u/>
      <sz val="8"/>
      <color indexed="8"/>
      <name val="Times New Roman"/>
      <family val="1"/>
      <charset val="204"/>
    </font>
    <font>
      <sz val="8"/>
      <color indexed="8"/>
      <name val="Times New Roman"/>
      <family val="1"/>
      <charset val="1"/>
    </font>
    <font>
      <sz val="8"/>
      <color indexed="10"/>
      <name val="Times New Roman"/>
      <family val="1"/>
      <charset val="204"/>
    </font>
    <font>
      <sz val="9"/>
      <color indexed="8"/>
      <name val="Times New Roman"/>
      <family val="1"/>
      <charset val="204"/>
    </font>
  </fonts>
  <fills count="29">
    <fill>
      <patternFill patternType="none"/>
    </fill>
    <fill>
      <patternFill patternType="gray125"/>
    </fill>
    <fill>
      <patternFill patternType="solid">
        <fgColor indexed="31"/>
        <bgColor indexed="41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45"/>
      </patternFill>
    </fill>
    <fill>
      <patternFill patternType="solid">
        <fgColor indexed="27"/>
        <bgColor indexed="42"/>
      </patternFill>
    </fill>
    <fill>
      <patternFill patternType="solid">
        <fgColor indexed="47"/>
        <bgColor indexed="24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8"/>
        <bgColor indexed="59"/>
      </patternFill>
    </fill>
    <fill>
      <patternFill patternType="solid">
        <fgColor indexed="23"/>
        <bgColor indexed="55"/>
      </patternFill>
    </fill>
    <fill>
      <patternFill patternType="solid">
        <fgColor indexed="41"/>
        <bgColor indexed="31"/>
      </patternFill>
    </fill>
    <fill>
      <patternFill patternType="solid">
        <fgColor indexed="24"/>
        <bgColor indexed="47"/>
      </patternFill>
    </fill>
    <fill>
      <patternFill patternType="solid">
        <fgColor indexed="16"/>
        <bgColor indexed="10"/>
      </patternFill>
    </fill>
    <fill>
      <patternFill patternType="solid">
        <fgColor indexed="26"/>
        <bgColor indexed="9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16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</fills>
  <borders count="1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8">
    <xf numFmtId="0" fontId="0" fillId="0" borderId="0"/>
    <xf numFmtId="0" fontId="29" fillId="2" borderId="0" applyNumberFormat="0" applyBorder="0" applyAlignment="0" applyProtection="0"/>
    <xf numFmtId="0" fontId="29" fillId="3" borderId="0" applyNumberFormat="0" applyBorder="0" applyAlignment="0" applyProtection="0"/>
    <xf numFmtId="0" fontId="29" fillId="4" borderId="0" applyNumberFormat="0" applyBorder="0" applyAlignment="0" applyProtection="0"/>
    <xf numFmtId="0" fontId="29" fillId="5" borderId="0" applyNumberFormat="0" applyBorder="0" applyAlignment="0" applyProtection="0"/>
    <xf numFmtId="0" fontId="29" fillId="6" borderId="0" applyNumberFormat="0" applyBorder="0" applyAlignment="0" applyProtection="0"/>
    <xf numFmtId="0" fontId="29" fillId="7" borderId="0" applyNumberFormat="0" applyBorder="0" applyAlignment="0" applyProtection="0"/>
    <xf numFmtId="0" fontId="29" fillId="8" borderId="0" applyNumberFormat="0" applyBorder="0" applyAlignment="0" applyProtection="0"/>
    <xf numFmtId="0" fontId="29" fillId="9" borderId="0" applyNumberFormat="0" applyBorder="0" applyAlignment="0" applyProtection="0"/>
    <xf numFmtId="0" fontId="29" fillId="10" borderId="0" applyNumberFormat="0" applyBorder="0" applyAlignment="0" applyProtection="0"/>
    <xf numFmtId="0" fontId="29" fillId="5" borderId="0" applyNumberFormat="0" applyBorder="0" applyAlignment="0" applyProtection="0"/>
    <xf numFmtId="0" fontId="29" fillId="8" borderId="0" applyNumberFormat="0" applyBorder="0" applyAlignment="0" applyProtection="0"/>
    <xf numFmtId="0" fontId="29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0" fillId="0" borderId="0" applyNumberFormat="0" applyFill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0" fillId="18" borderId="0" applyNumberFormat="0" applyBorder="0" applyAlignment="0" applyProtection="0"/>
    <xf numFmtId="0" fontId="8" fillId="19" borderId="0" applyNumberFormat="0" applyBorder="0" applyAlignment="0" applyProtection="0"/>
    <xf numFmtId="0" fontId="9" fillId="20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4" borderId="0" applyNumberFormat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7" fillId="21" borderId="0" applyNumberFormat="0" applyBorder="0" applyAlignment="0" applyProtection="0"/>
    <xf numFmtId="0" fontId="4" fillId="21" borderId="1" applyNumberFormat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4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25" borderId="0" applyNumberFormat="0" applyBorder="0" applyAlignment="0" applyProtection="0"/>
    <xf numFmtId="0" fontId="13" fillId="7" borderId="1" applyNumberFormat="0" applyAlignment="0" applyProtection="0"/>
    <xf numFmtId="0" fontId="14" fillId="26" borderId="2" applyNumberFormat="0" applyAlignment="0" applyProtection="0"/>
    <xf numFmtId="0" fontId="15" fillId="26" borderId="1" applyNumberFormat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6" applyNumberFormat="0" applyFill="0" applyAlignment="0" applyProtection="0"/>
    <xf numFmtId="0" fontId="20" fillId="27" borderId="7" applyNumberFormat="0" applyAlignment="0" applyProtection="0"/>
    <xf numFmtId="0" fontId="21" fillId="0" borderId="0" applyNumberFormat="0" applyFill="0" applyBorder="0" applyAlignment="0" applyProtection="0"/>
    <xf numFmtId="0" fontId="22" fillId="28" borderId="0" applyNumberFormat="0" applyBorder="0" applyAlignment="0" applyProtection="0"/>
    <xf numFmtId="0" fontId="23" fillId="3" borderId="0" applyNumberFormat="0" applyBorder="0" applyAlignment="0" applyProtection="0"/>
    <xf numFmtId="0" fontId="24" fillId="0" borderId="0" applyNumberFormat="0" applyFill="0" applyBorder="0" applyAlignment="0" applyProtection="0"/>
    <xf numFmtId="0" fontId="29" fillId="21" borderId="8" applyNumberFormat="0" applyAlignment="0" applyProtection="0"/>
    <xf numFmtId="0" fontId="25" fillId="0" borderId="9" applyNumberFormat="0" applyFill="0" applyAlignment="0" applyProtection="0"/>
    <xf numFmtId="0" fontId="26" fillId="0" borderId="0" applyNumberFormat="0" applyFill="0" applyBorder="0" applyAlignment="0" applyProtection="0"/>
    <xf numFmtId="0" fontId="27" fillId="4" borderId="0" applyNumberFormat="0" applyBorder="0" applyAlignment="0" applyProtection="0"/>
  </cellStyleXfs>
  <cellXfs count="26">
    <xf numFmtId="0" fontId="0" fillId="0" borderId="0" xfId="0"/>
    <xf numFmtId="0" fontId="0" fillId="0" borderId="0" xfId="0" applyAlignment="1">
      <alignment wrapText="1"/>
    </xf>
    <xf numFmtId="0" fontId="31" fillId="0" borderId="10" xfId="0" applyFont="1" applyBorder="1" applyAlignment="1">
      <alignment horizontal="center" vertical="center" wrapText="1"/>
    </xf>
    <xf numFmtId="0" fontId="33" fillId="0" borderId="10" xfId="0" applyNumberFormat="1" applyFont="1" applyBorder="1" applyAlignment="1">
      <alignment horizontal="center" vertical="center" wrapText="1"/>
    </xf>
    <xf numFmtId="4" fontId="31" fillId="0" borderId="10" xfId="0" applyNumberFormat="1" applyFont="1" applyBorder="1" applyAlignment="1">
      <alignment horizontal="center" vertical="center" wrapText="1"/>
    </xf>
    <xf numFmtId="0" fontId="0" fillId="0" borderId="11" xfId="0" applyBorder="1" applyAlignment="1">
      <alignment wrapText="1"/>
    </xf>
    <xf numFmtId="4" fontId="35" fillId="0" borderId="10" xfId="0" applyNumberFormat="1" applyFont="1" applyBorder="1" applyAlignment="1">
      <alignment horizontal="center" vertical="center"/>
    </xf>
    <xf numFmtId="0" fontId="31" fillId="0" borderId="12" xfId="0" applyFont="1" applyBorder="1" applyAlignment="1">
      <alignment horizontal="center" vertical="center" wrapText="1"/>
    </xf>
    <xf numFmtId="0" fontId="31" fillId="0" borderId="13" xfId="0" applyFont="1" applyBorder="1" applyAlignment="1">
      <alignment horizontal="center" vertical="center" wrapText="1"/>
    </xf>
    <xf numFmtId="4" fontId="30" fillId="0" borderId="10" xfId="0" applyNumberFormat="1" applyFont="1" applyBorder="1" applyAlignment="1">
      <alignment horizontal="center" vertical="center"/>
    </xf>
    <xf numFmtId="3" fontId="31" fillId="0" borderId="10" xfId="0" applyNumberFormat="1" applyFont="1" applyBorder="1" applyAlignment="1">
      <alignment horizontal="center" vertical="center" wrapText="1"/>
    </xf>
    <xf numFmtId="4" fontId="31" fillId="0" borderId="10" xfId="0" applyNumberFormat="1" applyFont="1" applyBorder="1" applyAlignment="1">
      <alignment horizontal="center" vertical="center"/>
    </xf>
    <xf numFmtId="0" fontId="31" fillId="0" borderId="10" xfId="0" applyFont="1" applyBorder="1" applyAlignment="1">
      <alignment horizontal="center" vertical="center" wrapText="1"/>
    </xf>
    <xf numFmtId="0" fontId="33" fillId="0" borderId="10" xfId="0" applyNumberFormat="1" applyFont="1" applyBorder="1" applyAlignment="1">
      <alignment vertical="top" wrapText="1"/>
    </xf>
    <xf numFmtId="0" fontId="31" fillId="0" borderId="10" xfId="0" applyFont="1" applyBorder="1" applyAlignment="1">
      <alignment horizontal="center" vertical="center" wrapText="1"/>
    </xf>
    <xf numFmtId="0" fontId="31" fillId="0" borderId="10" xfId="0" applyFont="1" applyBorder="1" applyAlignment="1">
      <alignment horizontal="center" vertical="center" wrapText="1"/>
    </xf>
    <xf numFmtId="0" fontId="30" fillId="0" borderId="0" xfId="0" applyFont="1" applyBorder="1" applyAlignment="1">
      <alignment horizontal="center" wrapText="1"/>
    </xf>
    <xf numFmtId="0" fontId="32" fillId="0" borderId="14" xfId="0" applyFont="1" applyBorder="1" applyAlignment="1">
      <alignment horizontal="center" wrapText="1"/>
    </xf>
    <xf numFmtId="0" fontId="31" fillId="0" borderId="10" xfId="0" applyFont="1" applyBorder="1" applyAlignment="1">
      <alignment horizontal="center" vertical="center" wrapText="1"/>
    </xf>
    <xf numFmtId="0" fontId="31" fillId="0" borderId="17" xfId="0" applyFont="1" applyBorder="1" applyAlignment="1">
      <alignment horizontal="center" vertical="center" wrapText="1"/>
    </xf>
    <xf numFmtId="0" fontId="31" fillId="0" borderId="18" xfId="0" applyFont="1" applyBorder="1" applyAlignment="1">
      <alignment horizontal="center" vertical="center" wrapText="1"/>
    </xf>
    <xf numFmtId="0" fontId="31" fillId="0" borderId="13" xfId="0" applyFont="1" applyBorder="1" applyAlignment="1">
      <alignment horizontal="center" vertical="center" wrapText="1"/>
    </xf>
    <xf numFmtId="0" fontId="0" fillId="0" borderId="0" xfId="0" applyFont="1" applyBorder="1" applyAlignment="1">
      <alignment wrapText="1"/>
    </xf>
    <xf numFmtId="0" fontId="30" fillId="0" borderId="12" xfId="0" applyFont="1" applyBorder="1" applyAlignment="1">
      <alignment horizontal="right" wrapText="1"/>
    </xf>
    <xf numFmtId="0" fontId="30" fillId="0" borderId="15" xfId="0" applyFont="1" applyBorder="1" applyAlignment="1">
      <alignment horizontal="right" wrapText="1"/>
    </xf>
    <xf numFmtId="0" fontId="30" fillId="0" borderId="16" xfId="0" applyFont="1" applyBorder="1" applyAlignment="1">
      <alignment horizontal="right" wrapText="1"/>
    </xf>
  </cellXfs>
  <cellStyles count="58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Accent" xfId="19"/>
    <cellStyle name="Accent 1" xfId="20"/>
    <cellStyle name="Accent 2" xfId="21"/>
    <cellStyle name="Accent 3" xfId="22"/>
    <cellStyle name="Bad" xfId="23"/>
    <cellStyle name="Error" xfId="24"/>
    <cellStyle name="Footnote" xfId="25"/>
    <cellStyle name="Good" xfId="26"/>
    <cellStyle name="Heading" xfId="27"/>
    <cellStyle name="Heading 1" xfId="28"/>
    <cellStyle name="Heading 2" xfId="29"/>
    <cellStyle name="Neutral" xfId="30"/>
    <cellStyle name="Note" xfId="31"/>
    <cellStyle name="Status" xfId="32"/>
    <cellStyle name="Text" xfId="33"/>
    <cellStyle name="Warning" xfId="34"/>
    <cellStyle name="Акцент1" xfId="35" builtinId="29" customBuiltin="1"/>
    <cellStyle name="Акцент2" xfId="36" builtinId="33" customBuiltin="1"/>
    <cellStyle name="Акцент3" xfId="37" builtinId="37" customBuiltin="1"/>
    <cellStyle name="Акцент4" xfId="38" builtinId="41" customBuiltin="1"/>
    <cellStyle name="Акцент5" xfId="39" builtinId="45" customBuiltin="1"/>
    <cellStyle name="Акцент6" xfId="40" builtinId="49" customBuiltin="1"/>
    <cellStyle name="Ввод " xfId="41" builtinId="20" customBuiltin="1"/>
    <cellStyle name="Вывод" xfId="42" builtinId="21" customBuiltin="1"/>
    <cellStyle name="Вычисление" xfId="43" builtinId="22" customBuiltin="1"/>
    <cellStyle name="Заголовок 1" xfId="44" builtinId="16" customBuiltin="1"/>
    <cellStyle name="Заголовок 2" xfId="45" builtinId="17" customBuiltin="1"/>
    <cellStyle name="Заголовок 3" xfId="46" builtinId="18" customBuiltin="1"/>
    <cellStyle name="Заголовок 4" xfId="47" builtinId="19" customBuiltin="1"/>
    <cellStyle name="Итог" xfId="48" builtinId="25" customBuiltin="1"/>
    <cellStyle name="Контрольная ячейка" xfId="49" builtinId="23" customBuiltin="1"/>
    <cellStyle name="Название" xfId="50" builtinId="15" customBuiltin="1"/>
    <cellStyle name="Нейтральный" xfId="51" builtinId="28" customBuiltin="1"/>
    <cellStyle name="Обычный" xfId="0" builtinId="0"/>
    <cellStyle name="Плохой" xfId="52" builtinId="27" customBuiltin="1"/>
    <cellStyle name="Пояснение" xfId="53" builtinId="53" customBuiltin="1"/>
    <cellStyle name="Примечание" xfId="54" builtinId="10" customBuiltin="1"/>
    <cellStyle name="Связанная ячейка" xfId="55" builtinId="24" customBuiltin="1"/>
    <cellStyle name="Текст предупреждения" xfId="56" builtinId="11" customBuiltin="1"/>
    <cellStyle name="Хороший" xfId="57" builtinId="26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C0000"/>
      <rgbColor rgb="00008000"/>
      <rgbColor rgb="00000080"/>
      <rgbColor rgb="00996600"/>
      <rgbColor rgb="00800080"/>
      <rgbColor rgb="00008080"/>
      <rgbColor rgb="00C0C0C0"/>
      <rgbColor rgb="00808080"/>
      <rgbColor rgb="00FFCCCC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DDDDD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6600"/>
      <rgbColor rgb="00212121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2"/>
  <sheetViews>
    <sheetView tabSelected="1" zoomScale="110" zoomScaleNormal="110" workbookViewId="0">
      <selection activeCell="E7" sqref="E7"/>
    </sheetView>
  </sheetViews>
  <sheetFormatPr defaultColWidth="9" defaultRowHeight="14.4"/>
  <cols>
    <col min="1" max="1" width="4.33203125" style="1" customWidth="1"/>
    <col min="2" max="2" width="18.44140625" style="1" customWidth="1"/>
    <col min="3" max="3" width="5" style="1" customWidth="1"/>
    <col min="4" max="4" width="6.33203125" style="1" customWidth="1"/>
    <col min="5" max="7" width="14.109375" style="1" customWidth="1"/>
    <col min="8" max="8" width="8.88671875" customWidth="1"/>
    <col min="9" max="9" width="13.33203125" customWidth="1"/>
    <col min="10" max="10" width="8" customWidth="1"/>
    <col min="12" max="12" width="11.109375" customWidth="1"/>
    <col min="13" max="13" width="11.5546875" customWidth="1"/>
  </cols>
  <sheetData>
    <row r="1" spans="1:13" ht="22.5" customHeight="1">
      <c r="A1" s="16" t="s">
        <v>8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</row>
    <row r="2" spans="1:13" ht="15" customHeight="1">
      <c r="A2" s="17" t="s">
        <v>15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</row>
    <row r="3" spans="1:13" ht="30" customHeight="1">
      <c r="A3" s="18" t="s">
        <v>0</v>
      </c>
      <c r="B3" s="18" t="s">
        <v>14</v>
      </c>
      <c r="C3" s="18" t="s">
        <v>1</v>
      </c>
      <c r="D3" s="18" t="s">
        <v>7</v>
      </c>
      <c r="E3" s="18" t="s">
        <v>2</v>
      </c>
      <c r="F3" s="18"/>
      <c r="G3" s="18"/>
      <c r="H3" s="18" t="s">
        <v>3</v>
      </c>
      <c r="I3" s="18" t="s">
        <v>9</v>
      </c>
      <c r="J3" s="19" t="s">
        <v>13</v>
      </c>
      <c r="K3" s="18" t="s">
        <v>10</v>
      </c>
      <c r="L3" s="18" t="s">
        <v>11</v>
      </c>
      <c r="M3" s="18" t="s">
        <v>12</v>
      </c>
    </row>
    <row r="4" spans="1:13" ht="39" customHeight="1">
      <c r="A4" s="18"/>
      <c r="B4" s="18"/>
      <c r="C4" s="18"/>
      <c r="D4" s="18"/>
      <c r="E4" s="7" t="s">
        <v>19</v>
      </c>
      <c r="F4" s="15" t="s">
        <v>18</v>
      </c>
      <c r="G4" s="15" t="s">
        <v>17</v>
      </c>
      <c r="H4" s="18"/>
      <c r="I4" s="18"/>
      <c r="J4" s="20"/>
      <c r="K4" s="18"/>
      <c r="L4" s="18"/>
      <c r="M4" s="18"/>
    </row>
    <row r="5" spans="1:13">
      <c r="A5" s="18"/>
      <c r="B5" s="18"/>
      <c r="C5" s="18"/>
      <c r="D5" s="18"/>
      <c r="E5" s="2" t="s">
        <v>4</v>
      </c>
      <c r="F5" s="2" t="s">
        <v>4</v>
      </c>
      <c r="G5" s="2" t="s">
        <v>4</v>
      </c>
      <c r="H5" s="18"/>
      <c r="I5" s="18"/>
      <c r="J5" s="21"/>
      <c r="K5" s="18"/>
      <c r="L5" s="18"/>
      <c r="M5" s="18"/>
    </row>
    <row r="6" spans="1:13" ht="15" customHeight="1">
      <c r="A6" s="2">
        <v>1</v>
      </c>
      <c r="B6" s="2">
        <v>2</v>
      </c>
      <c r="C6" s="2">
        <v>3</v>
      </c>
      <c r="D6" s="2">
        <v>4</v>
      </c>
      <c r="E6" s="2">
        <v>5</v>
      </c>
      <c r="F6" s="2">
        <v>6</v>
      </c>
      <c r="G6" s="2">
        <v>7</v>
      </c>
      <c r="H6" s="2">
        <v>8</v>
      </c>
      <c r="I6" s="2">
        <v>9</v>
      </c>
      <c r="J6" s="8">
        <v>10</v>
      </c>
      <c r="K6" s="2">
        <v>11</v>
      </c>
      <c r="L6" s="2">
        <v>12</v>
      </c>
      <c r="M6" s="2" t="s">
        <v>16</v>
      </c>
    </row>
    <row r="7" spans="1:13" ht="51">
      <c r="A7" s="12">
        <v>1</v>
      </c>
      <c r="B7" s="13" t="s">
        <v>22</v>
      </c>
      <c r="C7" s="3" t="s">
        <v>5</v>
      </c>
      <c r="D7" s="10">
        <v>2</v>
      </c>
      <c r="E7" s="4">
        <v>27397</v>
      </c>
      <c r="F7" s="4">
        <v>28390</v>
      </c>
      <c r="G7" s="4">
        <v>26450</v>
      </c>
      <c r="H7" s="6">
        <f t="shared" ref="H7" si="0">(STDEV(E7,F7,G7)/AVERAGE(E7,F7,G7))*100</f>
        <v>3.5388847691887348</v>
      </c>
      <c r="I7" s="4">
        <f t="shared" ref="I7" si="1">ROUND(AVERAGE(E7,F7,G7),2)</f>
        <v>27412.33</v>
      </c>
      <c r="J7" s="4">
        <v>0</v>
      </c>
      <c r="K7" s="11">
        <v>0</v>
      </c>
      <c r="L7" s="11">
        <f t="shared" ref="L7" si="2">ROUND(I7+K7,2)</f>
        <v>27412.33</v>
      </c>
      <c r="M7" s="11">
        <f t="shared" ref="M7" si="3">D7*L7</f>
        <v>54824.66</v>
      </c>
    </row>
    <row r="8" spans="1:13" ht="51">
      <c r="A8" s="14">
        <v>2</v>
      </c>
      <c r="B8" s="13" t="s">
        <v>20</v>
      </c>
      <c r="C8" s="3" t="s">
        <v>5</v>
      </c>
      <c r="D8" s="10">
        <v>1</v>
      </c>
      <c r="E8" s="4">
        <v>28518</v>
      </c>
      <c r="F8" s="4">
        <v>29690</v>
      </c>
      <c r="G8" s="4">
        <v>26530</v>
      </c>
      <c r="H8" s="6">
        <f t="shared" ref="H8:H9" si="4">(STDEV(E8,F8,G8)/AVERAGE(E8,F8,G8))*100</f>
        <v>5.6555370268945611</v>
      </c>
      <c r="I8" s="4">
        <f t="shared" ref="I8:I9" si="5">ROUND(AVERAGE(E8,F8,G8),2)</f>
        <v>28246</v>
      </c>
      <c r="J8" s="4">
        <v>0</v>
      </c>
      <c r="K8" s="11">
        <v>0</v>
      </c>
      <c r="L8" s="11">
        <f t="shared" ref="L8:L9" si="6">ROUND(I8+K8,2)</f>
        <v>28246</v>
      </c>
      <c r="M8" s="11">
        <f t="shared" ref="M8:M9" si="7">D8*L8</f>
        <v>28246</v>
      </c>
    </row>
    <row r="9" spans="1:13" ht="51">
      <c r="A9" s="14">
        <v>3</v>
      </c>
      <c r="B9" s="13" t="s">
        <v>21</v>
      </c>
      <c r="C9" s="3" t="s">
        <v>5</v>
      </c>
      <c r="D9" s="10">
        <v>2</v>
      </c>
      <c r="E9" s="4">
        <v>15670</v>
      </c>
      <c r="F9" s="4">
        <v>17230</v>
      </c>
      <c r="G9" s="4">
        <v>14472</v>
      </c>
      <c r="H9" s="6">
        <f t="shared" si="4"/>
        <v>8.7580459566596751</v>
      </c>
      <c r="I9" s="4">
        <f t="shared" si="5"/>
        <v>15790.67</v>
      </c>
      <c r="J9" s="4">
        <v>0</v>
      </c>
      <c r="K9" s="11">
        <v>0</v>
      </c>
      <c r="L9" s="11">
        <f t="shared" si="6"/>
        <v>15790.67</v>
      </c>
      <c r="M9" s="11">
        <f t="shared" si="7"/>
        <v>31581.34</v>
      </c>
    </row>
    <row r="10" spans="1:13" ht="15.75" customHeight="1">
      <c r="A10" s="23" t="s">
        <v>6</v>
      </c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5"/>
      <c r="M10" s="9">
        <f>SUM(M6:M9)</f>
        <v>114652</v>
      </c>
    </row>
    <row r="11" spans="1:13">
      <c r="F11" s="5"/>
    </row>
    <row r="12" spans="1:13" ht="15" customHeight="1">
      <c r="B12" s="22"/>
      <c r="C12" s="22"/>
      <c r="D12" s="22"/>
      <c r="E12" s="22"/>
      <c r="F12" s="22"/>
    </row>
  </sheetData>
  <sheetProtection selectLockedCells="1" selectUnlockedCells="1"/>
  <mergeCells count="15">
    <mergeCell ref="B12:F12"/>
    <mergeCell ref="A10:L10"/>
    <mergeCell ref="I3:I5"/>
    <mergeCell ref="K3:K5"/>
    <mergeCell ref="L3:L5"/>
    <mergeCell ref="A3:A5"/>
    <mergeCell ref="B3:B5"/>
    <mergeCell ref="C3:C5"/>
    <mergeCell ref="A1:M1"/>
    <mergeCell ref="A2:M2"/>
    <mergeCell ref="M3:M5"/>
    <mergeCell ref="J3:J5"/>
    <mergeCell ref="D3:D5"/>
    <mergeCell ref="E3:G3"/>
    <mergeCell ref="H3:H5"/>
  </mergeCells>
  <phoneticPr fontId="28" type="noConversion"/>
  <pageMargins left="0.39374999999999999" right="0.19652777777777777" top="0.55138888888888893" bottom="0.55138888888888893" header="0.51180555555555551" footer="0.51180555555555551"/>
  <pageSetup paperSize="9" scale="90" firstPageNumber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 комм.пред.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2026-05-26T12:51:39Z</cp:lastPrinted>
  <dcterms:created xsi:type="dcterms:W3CDTF">2018-03-20T07:21:55Z</dcterms:created>
  <dcterms:modified xsi:type="dcterms:W3CDTF">2026-05-26T12:53:11Z</dcterms:modified>
</cp:coreProperties>
</file>