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асехин\Desktop\Закупки !!!\2026\Закупки\Пункт 4\Поверка весов 244\"/>
    </mc:Choice>
  </mc:AlternateContent>
  <xr:revisionPtr revIDLastSave="0" documentId="13_ncr:1_{4A7A731B-19F0-446D-A0B3-3FE58301235D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НМЦК" sheetId="3" r:id="rId1"/>
  </sheets>
  <definedNames>
    <definedName name="_xlnm.Print_Area" localSheetId="0">НМЦК!$B$1:$K$14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" i="3" l="1"/>
  <c r="I6" i="3" s="1"/>
  <c r="G7" i="3" l="1"/>
  <c r="F7" i="3"/>
  <c r="J6" i="3" l="1"/>
  <c r="K6" i="3"/>
  <c r="K7" i="3" l="1"/>
  <c r="I9" i="3" s="1"/>
</calcChain>
</file>

<file path=xl/sharedStrings.xml><?xml version="1.0" encoding="utf-8"?>
<sst xmlns="http://schemas.openxmlformats.org/spreadsheetml/2006/main" count="22" uniqueCount="22">
  <si>
    <t>Ед. изм</t>
  </si>
  <si>
    <t>Кол-во</t>
  </si>
  <si>
    <t>Коммерческие предложения (руб./ед.изм.)</t>
  </si>
  <si>
    <t>Среднее квадратичное отклонение</t>
  </si>
  <si>
    <t>рублей</t>
  </si>
  <si>
    <t>Оценка однородности совокупности значений выявленных цен, используемых в расчете Н(М)ЦК</t>
  </si>
  <si>
    <t>Рассчет Н(М)ЦК произвел:</t>
  </si>
  <si>
    <t>Н(М)ЦК,  определяемая методом сопоставимых рыночных цен (анализа рынка)*</t>
  </si>
  <si>
    <t>В результате проведенного расчета Н(М)ЦК контракта составляет:</t>
  </si>
  <si>
    <t>Итоговые суммы с учётом количества единиц товаров:</t>
  </si>
  <si>
    <t>Расчёт начальной (максимальной) цены контракта (Н(М)ЦК)</t>
  </si>
  <si>
    <t>Н(М)ЦК контракта цены за единицу (руб.)</t>
  </si>
  <si>
    <t>Валюта - Российский рубль</t>
  </si>
  <si>
    <t>№ п/п</t>
  </si>
  <si>
    <t>1.</t>
  </si>
  <si>
    <t>Наименование объекта закупки</t>
  </si>
  <si>
    <t>Усл.ед.</t>
  </si>
  <si>
    <t>Приложение № 2</t>
  </si>
  <si>
    <t>Оказание услуг по организации поверки и клеймению весового оборудования</t>
  </si>
  <si>
    <t xml:space="preserve">Старший инспектор ОКБИ и ХО
________________/ Р.Д. Васехин/
(подпись/расшифровка подписи)
</t>
  </si>
  <si>
    <r>
      <t>Средняя арифметическая цена за единицу     &lt;</t>
    </r>
    <r>
      <rPr>
        <b/>
        <i/>
        <sz val="11"/>
        <color indexed="8"/>
        <rFont val="Times New Roman"/>
        <family val="1"/>
        <charset val="204"/>
      </rPr>
      <t>ц</t>
    </r>
    <r>
      <rPr>
        <b/>
        <sz val="11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</si>
  <si>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</t>
    </r>
    <r>
      <rPr>
        <i/>
        <sz val="11"/>
        <color indexed="8"/>
        <rFont val="Times New Roman"/>
        <family val="1"/>
        <charset val="204"/>
      </rPr>
      <t>(не должен превышать 33%)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</si>
</sst>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5">
    <xf numFmtId="0" fontId="0" fillId="0" borderId="0" xfId="0"/>
    <xf numFmtId="0" fontId="5" fillId="0" borderId="0" xfId="0" applyFont="1"/>
    <xf numFmtId="0" fontId="3" fillId="0" borderId="0" xfId="0" applyFont="1" applyFill="1" applyAlignment="1" applyProtection="1">
      <alignment vertical="center"/>
      <protection locked="0"/>
    </xf>
    <xf numFmtId="0" fontId="7" fillId="0" borderId="0" xfId="0" applyFont="1"/>
    <xf numFmtId="0" fontId="6" fillId="0" borderId="0" xfId="0" applyFont="1" applyBorder="1" applyAlignment="1">
      <alignment vertical="center"/>
    </xf>
    <xf numFmtId="0" fontId="8" fillId="0" borderId="0" xfId="0" applyFont="1" applyAlignment="1" applyProtection="1">
      <alignment horizontal="center" wrapText="1"/>
      <protection locked="0"/>
    </xf>
    <xf numFmtId="0" fontId="8" fillId="0" borderId="0" xfId="0" applyFont="1" applyAlignment="1" applyProtection="1">
      <alignment wrapText="1"/>
      <protection locked="0"/>
    </xf>
    <xf numFmtId="0" fontId="8" fillId="0" borderId="0" xfId="0" applyFont="1" applyFill="1" applyAlignment="1" applyProtection="1">
      <alignment horizontal="right" vertical="center"/>
      <protection locked="0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14" fontId="4" fillId="0" borderId="0" xfId="0" applyNumberFormat="1" applyFont="1" applyBorder="1" applyAlignment="1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Border="1"/>
    <xf numFmtId="4" fontId="11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/>
    <xf numFmtId="2" fontId="3" fillId="0" borderId="7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right" wrapText="1"/>
    </xf>
    <xf numFmtId="2" fontId="11" fillId="2" borderId="1" xfId="0" applyNumberFormat="1" applyFont="1" applyFill="1" applyBorder="1" applyAlignment="1">
      <alignment horizontal="center" vertical="center"/>
    </xf>
    <xf numFmtId="0" fontId="13" fillId="0" borderId="0" xfId="0" applyFont="1"/>
    <xf numFmtId="0" fontId="10" fillId="0" borderId="0" xfId="0" applyFont="1" applyFill="1" applyBorder="1" applyAlignment="1">
      <alignment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/>
    </xf>
    <xf numFmtId="2" fontId="0" fillId="0" borderId="0" xfId="0" applyNumberFormat="1" applyFont="1"/>
    <xf numFmtId="0" fontId="0" fillId="0" borderId="0" xfId="0" applyFont="1"/>
    <xf numFmtId="0" fontId="14" fillId="0" borderId="0" xfId="0" applyFont="1" applyAlignment="1">
      <alignment horizontal="right" wrapText="1"/>
    </xf>
    <xf numFmtId="0" fontId="10" fillId="0" borderId="1" xfId="0" applyFont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4" fillId="0" borderId="0" xfId="0" applyFont="1" applyAlignment="1">
      <alignment wrapText="1"/>
    </xf>
    <xf numFmtId="0" fontId="6" fillId="0" borderId="0" xfId="0" applyFont="1" applyAlignment="1">
      <alignment horizontal="right" vertical="center"/>
    </xf>
    <xf numFmtId="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107156</xdr:colOff>
      <xdr:row>4</xdr:row>
      <xdr:rowOff>778669</xdr:rowOff>
    </xdr:from>
    <xdr:to>
      <xdr:col>8</xdr:col>
      <xdr:colOff>797719</xdr:colOff>
      <xdr:row>4</xdr:row>
      <xdr:rowOff>1273969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3469" y="1802607"/>
          <a:ext cx="690563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391459</xdr:colOff>
      <xdr:row>4</xdr:row>
      <xdr:rowOff>894416</xdr:rowOff>
    </xdr:from>
    <xdr:to>
      <xdr:col>9</xdr:col>
      <xdr:colOff>967404</xdr:colOff>
      <xdr:row>4</xdr:row>
      <xdr:rowOff>1198581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9106" y="2224181"/>
          <a:ext cx="575945" cy="30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18"/>
  <sheetViews>
    <sheetView tabSelected="1" zoomScaleNormal="100" zoomScalePageLayoutView="80" workbookViewId="0">
      <selection activeCell="F5" sqref="F5"/>
    </sheetView>
  </sheetViews>
  <sheetFormatPr defaultRowHeight="15" x14ac:dyDescent="0.25"/>
  <cols>
    <col min="2" max="2" width="7.5703125" style="10" customWidth="1"/>
    <col min="3" max="3" width="42.28515625" customWidth="1"/>
    <col min="4" max="4" width="14.42578125" customWidth="1"/>
    <col min="5" max="5" width="10.140625" customWidth="1"/>
    <col min="6" max="6" width="21.42578125" customWidth="1"/>
    <col min="7" max="7" width="21.140625" customWidth="1"/>
    <col min="8" max="8" width="19.140625" customWidth="1"/>
    <col min="9" max="9" width="16.28515625" customWidth="1"/>
    <col min="10" max="10" width="20" customWidth="1"/>
    <col min="11" max="11" width="33.85546875" customWidth="1"/>
    <col min="12" max="12" width="15.140625" customWidth="1"/>
    <col min="13" max="13" width="9.7109375" bestFit="1" customWidth="1"/>
    <col min="14" max="14" width="15.42578125" customWidth="1"/>
  </cols>
  <sheetData>
    <row r="1" spans="2:14" ht="21.75" customHeight="1" x14ac:dyDescent="0.25">
      <c r="H1" s="24"/>
      <c r="I1" s="24"/>
      <c r="J1" s="24"/>
      <c r="K1" s="40"/>
    </row>
    <row r="2" spans="2:14" ht="15.75" x14ac:dyDescent="0.25">
      <c r="H2" s="40"/>
      <c r="I2" s="40"/>
      <c r="J2" s="40"/>
      <c r="K2" s="35" t="s">
        <v>17</v>
      </c>
    </row>
    <row r="3" spans="2:14" ht="19.5" customHeight="1" x14ac:dyDescent="0.25">
      <c r="B3" s="49" t="s">
        <v>10</v>
      </c>
      <c r="C3" s="49"/>
      <c r="D3" s="49"/>
      <c r="E3" s="49"/>
      <c r="F3" s="49"/>
      <c r="G3" s="49"/>
      <c r="H3" s="49"/>
      <c r="I3" s="49"/>
      <c r="J3" s="49"/>
      <c r="K3" s="49"/>
      <c r="L3" s="27"/>
      <c r="M3" s="27"/>
      <c r="N3" s="27"/>
    </row>
    <row r="4" spans="2:14" ht="56.25" customHeight="1" x14ac:dyDescent="0.25">
      <c r="B4" s="49" t="s">
        <v>13</v>
      </c>
      <c r="C4" s="49" t="s">
        <v>15</v>
      </c>
      <c r="D4" s="49" t="s">
        <v>0</v>
      </c>
      <c r="E4" s="46" t="s">
        <v>1</v>
      </c>
      <c r="F4" s="53" t="s">
        <v>2</v>
      </c>
      <c r="G4" s="54"/>
      <c r="H4" s="48" t="s">
        <v>5</v>
      </c>
      <c r="I4" s="48"/>
      <c r="J4" s="48"/>
      <c r="K4" s="36" t="s">
        <v>7</v>
      </c>
      <c r="L4" s="15"/>
      <c r="M4" s="15"/>
      <c r="N4" s="15"/>
    </row>
    <row r="5" spans="2:14" ht="147.75" customHeight="1" x14ac:dyDescent="0.25">
      <c r="B5" s="46"/>
      <c r="C5" s="46"/>
      <c r="D5" s="49"/>
      <c r="E5" s="47"/>
      <c r="F5" s="28">
        <v>1</v>
      </c>
      <c r="G5" s="37">
        <v>2</v>
      </c>
      <c r="H5" s="38" t="s">
        <v>20</v>
      </c>
      <c r="I5" s="38" t="s">
        <v>3</v>
      </c>
      <c r="J5" s="39" t="s">
        <v>21</v>
      </c>
      <c r="K5" s="36" t="s">
        <v>11</v>
      </c>
      <c r="L5" s="16"/>
      <c r="M5" s="16"/>
      <c r="N5" s="16"/>
    </row>
    <row r="6" spans="2:14" ht="70.5" customHeight="1" x14ac:dyDescent="0.25">
      <c r="B6" s="28" t="s">
        <v>14</v>
      </c>
      <c r="C6" s="28" t="s">
        <v>18</v>
      </c>
      <c r="D6" s="29" t="s">
        <v>16</v>
      </c>
      <c r="E6" s="30">
        <v>8</v>
      </c>
      <c r="F6" s="31">
        <v>1519</v>
      </c>
      <c r="G6" s="31">
        <v>1520</v>
      </c>
      <c r="H6" s="23">
        <f>(F6+G6)/2</f>
        <v>1519.5</v>
      </c>
      <c r="I6" s="12">
        <f>SQRT((POWER(F6-H6,2)+POWER(G6-H6,2)))</f>
        <v>0.70710678118654757</v>
      </c>
      <c r="J6" s="12">
        <f t="shared" ref="J6" si="0">I6/H6*100</f>
        <v>4.6535490700003131E-2</v>
      </c>
      <c r="K6" s="11">
        <f>E6*H6</f>
        <v>12156</v>
      </c>
      <c r="L6" s="16"/>
      <c r="M6" s="16"/>
      <c r="N6" s="16"/>
    </row>
    <row r="7" spans="2:14" x14ac:dyDescent="0.25">
      <c r="B7" s="50" t="s">
        <v>9</v>
      </c>
      <c r="C7" s="51"/>
      <c r="D7" s="51"/>
      <c r="E7" s="52"/>
      <c r="F7" s="32">
        <f>SUMPRODUCT(F6:F6,$E6:$E6)</f>
        <v>12152</v>
      </c>
      <c r="G7" s="32">
        <f>SUMPRODUCT(G6:G6,$E6:$E6)</f>
        <v>12160</v>
      </c>
      <c r="H7" s="33"/>
      <c r="I7" s="34"/>
      <c r="J7" s="34"/>
      <c r="K7" s="25">
        <f>SUM(K6:K6)</f>
        <v>12156</v>
      </c>
      <c r="M7" s="17"/>
      <c r="N7" s="18"/>
    </row>
    <row r="8" spans="2:14" x14ac:dyDescent="0.25">
      <c r="K8" s="26"/>
    </row>
    <row r="9" spans="2:14" ht="15.75" x14ac:dyDescent="0.25">
      <c r="B9" s="45" t="s">
        <v>8</v>
      </c>
      <c r="C9" s="45"/>
      <c r="D9" s="45"/>
      <c r="E9" s="45"/>
      <c r="F9" s="45"/>
      <c r="G9" s="45"/>
      <c r="H9" s="45"/>
      <c r="I9" s="42">
        <f>K7</f>
        <v>12156</v>
      </c>
      <c r="J9" s="42"/>
      <c r="K9" s="4" t="s">
        <v>4</v>
      </c>
      <c r="L9" s="4"/>
      <c r="M9" s="4"/>
      <c r="N9" s="4"/>
    </row>
    <row r="10" spans="2:14" ht="15.75" x14ac:dyDescent="0.25"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</row>
    <row r="11" spans="2:14" ht="15.75" x14ac:dyDescent="0.25">
      <c r="B11" s="45" t="s">
        <v>12</v>
      </c>
      <c r="C11" s="45"/>
      <c r="D11" s="45"/>
      <c r="E11" s="45"/>
      <c r="F11" s="45"/>
      <c r="G11" s="45"/>
      <c r="H11" s="21"/>
      <c r="I11" s="21"/>
      <c r="J11" s="21"/>
      <c r="K11" s="21"/>
      <c r="L11" s="21"/>
      <c r="M11" s="21"/>
      <c r="N11" s="21"/>
    </row>
    <row r="12" spans="2:14" ht="64.900000000000006" customHeight="1" x14ac:dyDescent="0.25">
      <c r="B12" s="43" t="s">
        <v>6</v>
      </c>
      <c r="C12" s="43"/>
      <c r="D12" s="44" t="s">
        <v>19</v>
      </c>
      <c r="E12" s="44"/>
      <c r="F12" s="44"/>
      <c r="G12" s="44"/>
      <c r="H12" s="44"/>
      <c r="I12" s="9"/>
      <c r="J12" s="9"/>
      <c r="K12" s="9"/>
      <c r="L12" s="9"/>
      <c r="M12" s="9"/>
      <c r="N12" s="9"/>
    </row>
    <row r="13" spans="2:14" ht="50.25" customHeight="1" x14ac:dyDescent="0.25">
      <c r="B13" s="19"/>
      <c r="C13" s="19"/>
      <c r="D13" s="20"/>
      <c r="E13" s="20"/>
      <c r="F13" s="20"/>
      <c r="G13" s="20"/>
      <c r="H13" s="1"/>
      <c r="I13" s="1"/>
      <c r="J13" s="8"/>
      <c r="K13" s="3"/>
      <c r="L13" s="3"/>
      <c r="M13" s="3"/>
      <c r="N13" s="1"/>
    </row>
    <row r="14" spans="2:14" ht="24.75" customHeight="1" x14ac:dyDescent="0.25">
      <c r="B14" s="41"/>
      <c r="C14" s="41"/>
      <c r="D14" s="14"/>
      <c r="E14" s="14"/>
      <c r="F14" s="22"/>
      <c r="G14" s="14"/>
      <c r="H14" s="2"/>
      <c r="I14" s="2"/>
      <c r="J14" s="5"/>
      <c r="K14" s="6"/>
      <c r="L14" s="6"/>
      <c r="M14" s="6"/>
      <c r="N14" s="7"/>
    </row>
    <row r="15" spans="2:14" x14ac:dyDescent="0.25">
      <c r="F15" s="13"/>
    </row>
    <row r="16" spans="2:14" x14ac:dyDescent="0.25">
      <c r="F16" s="13"/>
    </row>
    <row r="17" spans="6:6" x14ac:dyDescent="0.25">
      <c r="F17" s="13"/>
    </row>
    <row r="18" spans="6:6" x14ac:dyDescent="0.25">
      <c r="F18" s="13"/>
    </row>
  </sheetData>
  <mergeCells count="15">
    <mergeCell ref="E4:E5"/>
    <mergeCell ref="H4:J4"/>
    <mergeCell ref="B3:K3"/>
    <mergeCell ref="B7:E7"/>
    <mergeCell ref="B11:G11"/>
    <mergeCell ref="F4:G4"/>
    <mergeCell ref="B4:B5"/>
    <mergeCell ref="C4:C5"/>
    <mergeCell ref="D4:D5"/>
    <mergeCell ref="B14:C14"/>
    <mergeCell ref="I9:J9"/>
    <mergeCell ref="B12:C12"/>
    <mergeCell ref="D12:H12"/>
    <mergeCell ref="B9:H9"/>
    <mergeCell ref="B10:N10"/>
  </mergeCells>
  <printOptions horizontalCentered="1" verticalCentered="1"/>
  <pageMargins left="0.35433070866141736" right="0.39370078740157483" top="0.74803149606299213" bottom="0.74803149606299213" header="0.31496062992125984" footer="0.31496062992125984"/>
  <pageSetup paperSize="9" scale="67" orientation="landscape" r:id="rId1"/>
  <ignoredErrors>
    <ignoredError sqref="F7:G7 J6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Камалова Ирина Гизаровна</dc:creator>
  <cp:lastModifiedBy>Васехин</cp:lastModifiedBy>
  <cp:lastPrinted>2026-08-10T09:40:28Z</cp:lastPrinted>
  <dcterms:created xsi:type="dcterms:W3CDTF">2014-01-15T18:15:09Z</dcterms:created>
  <dcterms:modified xsi:type="dcterms:W3CDTF">2026-08-10T09:40:45Z</dcterms:modified>
</cp:coreProperties>
</file>