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700"/>
  </bookViews>
  <sheets>
    <sheet name="1" sheetId="5" r:id="rId1"/>
  </sheets>
  <definedNames>
    <definedName name="_xlnm.Print_Area" localSheetId="0">'1'!$A$1:$K$20</definedName>
  </definedNames>
  <calcPr calcId="162913"/>
</workbook>
</file>

<file path=xl/calcChain.xml><?xml version="1.0" encoding="utf-8"?>
<calcChain xmlns="http://schemas.openxmlformats.org/spreadsheetml/2006/main">
  <c r="K16" i="5" l="1"/>
  <c r="F13" i="5"/>
  <c r="K13" i="5" s="1"/>
  <c r="F12" i="5"/>
  <c r="K12" i="5" s="1"/>
  <c r="G12" i="5" l="1"/>
  <c r="H12" i="5" s="1"/>
  <c r="I12" i="5" s="1"/>
  <c r="G13" i="5"/>
  <c r="H13" i="5" s="1"/>
  <c r="I13" i="5" s="1"/>
  <c r="F14" i="5"/>
  <c r="K14" i="5" s="1"/>
  <c r="F11" i="5"/>
  <c r="K11" i="5" s="1"/>
  <c r="F10" i="5"/>
  <c r="K10" i="5" s="1"/>
  <c r="G11" i="5" l="1"/>
  <c r="H11" i="5" s="1"/>
  <c r="I11" i="5" s="1"/>
  <c r="G14" i="5"/>
  <c r="H14" i="5" s="1"/>
  <c r="I14" i="5" s="1"/>
  <c r="G10" i="5"/>
  <c r="H10" i="5" s="1"/>
  <c r="I10" i="5" s="1"/>
  <c r="F15" i="5" l="1"/>
  <c r="K15" i="5" s="1"/>
  <c r="F9" i="5"/>
  <c r="K9" i="5" s="1"/>
  <c r="G9" i="5" l="1"/>
  <c r="H9" i="5" s="1"/>
  <c r="I9" i="5" s="1"/>
  <c r="G15" i="5"/>
  <c r="H15" i="5" s="1"/>
  <c r="I15" i="5" s="1"/>
  <c r="K58" i="5" l="1"/>
  <c r="K54" i="5"/>
  <c r="K53" i="5"/>
  <c r="K52" i="5"/>
  <c r="K55" i="5" l="1"/>
  <c r="E51" i="5" l="1"/>
</calcChain>
</file>

<file path=xl/sharedStrings.xml><?xml version="1.0" encoding="utf-8"?>
<sst xmlns="http://schemas.openxmlformats.org/spreadsheetml/2006/main" count="27" uniqueCount="27">
  <si>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</si>
  <si>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</si>
  <si>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</si>
  <si>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</si>
  <si>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</si>
  <si>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</si>
  <si>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</si>
  <si>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</si>
  <si>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</si>
  <si>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</si>
  <si>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</si>
  <si>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</si>
  <si>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</si>
  <si>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</si>
  <si>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</si>
  <si>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</si>
  <si>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</si>
  <si>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оказание услуг по техническому обслуживанию и ремонту автомобиля Chevrolet GMT900 (Tahoe), гос. номер У403ХА27</t>
  </si>
  <si>
    <t>на 3 л.</t>
  </si>
  <si>
    <t>Замена масла, фильтра в ДВС</t>
  </si>
  <si>
    <t>Регулировка развал-схождение</t>
  </si>
  <si>
    <t>Ремонт верхних передних рычагов</t>
  </si>
  <si>
    <t>Замена шланга отопителя</t>
  </si>
  <si>
    <t>Замена рулевых наконечников</t>
  </si>
  <si>
    <t>Замена задней поперечной тяги</t>
  </si>
  <si>
    <t>Замена шлангов кондиционера</t>
  </si>
  <si>
    <t>Начальная (максимальная) цена принята как минимальная цена товара на дату покупки и составляет 89 040 (Восемьдесят девять тысяч сорок) рублей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</si>
</sst>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2" fontId="2" fillId="0" borderId="0" xfId="0" applyNumberFormat="1" applyFont="1" applyFill="1"/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0" fillId="0" borderId="0" xfId="0" applyAlignment="1"/>
    <xf numFmtId="0" fontId="8" fillId="0" borderId="0" xfId="0" applyFont="1" applyFill="1" applyAlignment="1">
      <alignment horizontal="left"/>
    </xf>
    <xf numFmtId="4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view="pageBreakPreview" zoomScaleNormal="100" zoomScaleSheetLayoutView="100" workbookViewId="0">
      <selection activeCell="I27" sqref="I27"/>
    </sheetView>
  </sheetViews>
  <sheetFormatPr defaultRowHeight="15" x14ac:dyDescent="0.25"/>
  <cols>
    <col min="1" max="1" width="8.140625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5.140625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11" x14ac:dyDescent="0.25">
      <c r="H1" s="1" t="s">
        <v>15</v>
      </c>
    </row>
    <row r="2" spans="1:11" ht="21.7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11" ht="42" customHeight="1" x14ac:dyDescent="0.25">
      <c r="A5" s="39" t="s">
        <v>1</v>
      </c>
      <c r="B5" s="39" t="s">
        <v>3</v>
      </c>
      <c r="C5" s="40" t="s">
        <v>5</v>
      </c>
      <c r="D5" s="40"/>
      <c r="E5" s="40"/>
      <c r="F5" s="40" t="s">
        <v>6</v>
      </c>
      <c r="G5" s="40"/>
      <c r="H5" s="40"/>
      <c r="I5" s="40"/>
      <c r="J5" s="41" t="s">
        <v>4</v>
      </c>
      <c r="K5" s="41" t="s">
        <v>10</v>
      </c>
    </row>
    <row r="6" spans="1:11" s="3" customFormat="1" ht="60" customHeight="1" x14ac:dyDescent="0.25">
      <c r="A6" s="39"/>
      <c r="B6" s="39"/>
      <c r="C6" s="9" t="s">
        <v>11</v>
      </c>
      <c r="D6" s="9" t="s">
        <v>12</v>
      </c>
      <c r="E6" s="9" t="s">
        <v>13</v>
      </c>
      <c r="F6" s="9" t="s">
        <v>7</v>
      </c>
      <c r="G6" s="24" t="s">
        <v>14</v>
      </c>
      <c r="H6" s="16" t="s">
        <v>8</v>
      </c>
      <c r="I6" s="25" t="s">
        <v>9</v>
      </c>
      <c r="J6" s="41"/>
      <c r="K6" s="41"/>
    </row>
    <row r="7" spans="1:1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5">
        <v>10</v>
      </c>
    </row>
    <row r="8" spans="1:11" s="2" customFormat="1" x14ac:dyDescent="0.25">
      <c r="A8" s="35" t="s">
        <v>17</v>
      </c>
      <c r="B8" s="36"/>
      <c r="C8" s="36"/>
      <c r="D8" s="36"/>
      <c r="E8" s="36"/>
      <c r="F8" s="36"/>
      <c r="G8" s="36"/>
      <c r="H8" s="36"/>
      <c r="I8" s="36"/>
      <c r="J8" s="36"/>
      <c r="K8" s="37"/>
    </row>
    <row r="9" spans="1:11" s="2" customFormat="1" x14ac:dyDescent="0.25">
      <c r="A9" s="27">
        <v>1</v>
      </c>
      <c r="B9" s="28" t="s">
        <v>19</v>
      </c>
      <c r="C9" s="27">
        <v>19000</v>
      </c>
      <c r="D9" s="27">
        <v>19300</v>
      </c>
      <c r="E9" s="27">
        <v>19100</v>
      </c>
      <c r="F9" s="27">
        <f t="shared" ref="F9:F15" si="0">AVERAGE(C9:E9)</f>
        <v>19133.333333333332</v>
      </c>
      <c r="G9" s="27">
        <f t="shared" ref="G9:G15" si="1">((C9-F9)^2)+((D9-F9)^2)+((E9-F9)^2)</f>
        <v>46666.666666666664</v>
      </c>
      <c r="H9" s="27">
        <f t="shared" ref="H9:H15" si="2">SQRT(G9/2)</f>
        <v>152.75252316519467</v>
      </c>
      <c r="I9" s="45">
        <f t="shared" ref="I9:I15" si="3">H9/F9*100</f>
        <v>0.7983581350097283</v>
      </c>
      <c r="J9" s="27">
        <v>1</v>
      </c>
      <c r="K9" s="29">
        <f t="shared" ref="K9:K15" si="4">J9*F9</f>
        <v>19133.333333333332</v>
      </c>
    </row>
    <row r="10" spans="1:11" s="2" customFormat="1" x14ac:dyDescent="0.25">
      <c r="A10" s="27">
        <v>2</v>
      </c>
      <c r="B10" s="28" t="s">
        <v>20</v>
      </c>
      <c r="C10" s="27">
        <v>5800</v>
      </c>
      <c r="D10" s="27">
        <v>6000</v>
      </c>
      <c r="E10" s="27">
        <v>5900</v>
      </c>
      <c r="F10" s="27">
        <f t="shared" ref="F10:F14" si="5">AVERAGE(C10:E10)</f>
        <v>5900</v>
      </c>
      <c r="G10" s="27">
        <f t="shared" ref="G10:G14" si="6">((C10-F10)^2)+((D10-F10)^2)+((E10-F10)^2)</f>
        <v>20000</v>
      </c>
      <c r="H10" s="27">
        <f t="shared" ref="H10:H14" si="7">SQRT(G10/2)</f>
        <v>100</v>
      </c>
      <c r="I10" s="45">
        <f t="shared" ref="I10:I14" si="8">H10/F10*100</f>
        <v>1.6949152542372881</v>
      </c>
      <c r="J10" s="27">
        <v>1</v>
      </c>
      <c r="K10" s="29">
        <f t="shared" ref="K10:K14" si="9">J10*F10</f>
        <v>5900</v>
      </c>
    </row>
    <row r="11" spans="1:11" s="2" customFormat="1" x14ac:dyDescent="0.25">
      <c r="A11" s="27">
        <v>3</v>
      </c>
      <c r="B11" s="28" t="s">
        <v>21</v>
      </c>
      <c r="C11" s="27">
        <v>11475</v>
      </c>
      <c r="D11" s="27">
        <v>11600</v>
      </c>
      <c r="E11" s="27">
        <v>11500</v>
      </c>
      <c r="F11" s="27">
        <f t="shared" si="5"/>
        <v>11525</v>
      </c>
      <c r="G11" s="27">
        <f t="shared" si="6"/>
        <v>8750</v>
      </c>
      <c r="H11" s="27">
        <f t="shared" si="7"/>
        <v>66.143782776614771</v>
      </c>
      <c r="I11" s="45">
        <f t="shared" si="8"/>
        <v>0.57391568569730822</v>
      </c>
      <c r="J11" s="27">
        <v>2</v>
      </c>
      <c r="K11" s="29">
        <f t="shared" si="9"/>
        <v>23050</v>
      </c>
    </row>
    <row r="12" spans="1:11" s="2" customFormat="1" x14ac:dyDescent="0.25">
      <c r="A12" s="27">
        <v>4</v>
      </c>
      <c r="B12" s="28" t="s">
        <v>22</v>
      </c>
      <c r="C12" s="27">
        <v>3450</v>
      </c>
      <c r="D12" s="27">
        <v>3550</v>
      </c>
      <c r="E12" s="27">
        <v>3500</v>
      </c>
      <c r="F12" s="27">
        <f t="shared" ref="F12:F13" si="10">AVERAGE(C12:E12)</f>
        <v>3500</v>
      </c>
      <c r="G12" s="27">
        <f t="shared" ref="G12:G13" si="11">((C12-F12)^2)+((D12-F12)^2)+((E12-F12)^2)</f>
        <v>5000</v>
      </c>
      <c r="H12" s="27">
        <f t="shared" ref="H12:H13" si="12">SQRT(G12/2)</f>
        <v>50</v>
      </c>
      <c r="I12" s="45">
        <f t="shared" ref="I12:I13" si="13">H12/F12*100</f>
        <v>1.4285714285714286</v>
      </c>
      <c r="J12" s="27">
        <v>1</v>
      </c>
      <c r="K12" s="29">
        <f t="shared" ref="K12:K13" si="14">J12*F12</f>
        <v>3500</v>
      </c>
    </row>
    <row r="13" spans="1:11" s="2" customFormat="1" x14ac:dyDescent="0.25">
      <c r="A13" s="27">
        <v>5</v>
      </c>
      <c r="B13" s="28" t="s">
        <v>23</v>
      </c>
      <c r="C13" s="27">
        <v>2700</v>
      </c>
      <c r="D13" s="27">
        <v>5600</v>
      </c>
      <c r="E13" s="27">
        <v>2750</v>
      </c>
      <c r="F13" s="27">
        <f t="shared" si="10"/>
        <v>3683.3333333333335</v>
      </c>
      <c r="G13" s="27">
        <f t="shared" si="11"/>
        <v>5511666.666666666</v>
      </c>
      <c r="H13" s="27">
        <f t="shared" si="12"/>
        <v>1660.0702796367789</v>
      </c>
      <c r="I13" s="45">
        <f t="shared" si="13"/>
        <v>45.069781347604852</v>
      </c>
      <c r="J13" s="27">
        <v>2</v>
      </c>
      <c r="K13" s="29">
        <f t="shared" si="14"/>
        <v>7366.666666666667</v>
      </c>
    </row>
    <row r="14" spans="1:11" s="2" customFormat="1" x14ac:dyDescent="0.25">
      <c r="A14" s="27">
        <v>6</v>
      </c>
      <c r="B14" s="28" t="s">
        <v>24</v>
      </c>
      <c r="C14" s="27">
        <v>7440</v>
      </c>
      <c r="D14" s="27">
        <v>7500</v>
      </c>
      <c r="E14" s="27">
        <v>7600</v>
      </c>
      <c r="F14" s="27">
        <f t="shared" si="5"/>
        <v>7513.333333333333</v>
      </c>
      <c r="G14" s="27">
        <f t="shared" si="6"/>
        <v>13066.666666666668</v>
      </c>
      <c r="H14" s="27">
        <f t="shared" si="7"/>
        <v>80.829037686547608</v>
      </c>
      <c r="I14" s="45">
        <f t="shared" si="8"/>
        <v>1.075807955011725</v>
      </c>
      <c r="J14" s="27">
        <v>1</v>
      </c>
      <c r="K14" s="29">
        <f t="shared" si="9"/>
        <v>7513.333333333333</v>
      </c>
    </row>
    <row r="15" spans="1:11" s="2" customFormat="1" x14ac:dyDescent="0.25">
      <c r="A15" s="27">
        <v>7</v>
      </c>
      <c r="B15" s="28" t="s">
        <v>25</v>
      </c>
      <c r="C15" s="27">
        <v>12500</v>
      </c>
      <c r="D15" s="27">
        <v>12650</v>
      </c>
      <c r="E15" s="27">
        <v>12550</v>
      </c>
      <c r="F15" s="27">
        <f t="shared" si="0"/>
        <v>12566.666666666666</v>
      </c>
      <c r="G15" s="27">
        <f t="shared" si="1"/>
        <v>11666.666666666666</v>
      </c>
      <c r="H15" s="27">
        <f t="shared" si="2"/>
        <v>76.376261582597337</v>
      </c>
      <c r="I15" s="45">
        <f t="shared" si="3"/>
        <v>0.60776865980846695</v>
      </c>
      <c r="J15" s="27">
        <v>2</v>
      </c>
      <c r="K15" s="29">
        <f t="shared" si="4"/>
        <v>25133.333333333332</v>
      </c>
    </row>
    <row r="16" spans="1:11" s="2" customFormat="1" ht="23.25" customHeight="1" x14ac:dyDescent="0.25">
      <c r="A16" s="30"/>
      <c r="B16" s="30"/>
      <c r="C16" s="31"/>
      <c r="D16" s="32"/>
      <c r="E16" s="32"/>
      <c r="F16" s="31"/>
      <c r="G16" s="31"/>
      <c r="H16" s="31"/>
      <c r="I16" s="31"/>
      <c r="J16" s="33" t="s">
        <v>2</v>
      </c>
      <c r="K16" s="34">
        <f>K9+K10+K11+K12+K13+K14+K15</f>
        <v>91596.666666666657</v>
      </c>
    </row>
    <row r="17" spans="1:21" ht="18" customHeight="1" x14ac:dyDescent="0.25">
      <c r="A17" s="12"/>
      <c r="B17" s="12"/>
      <c r="C17" s="13"/>
      <c r="D17" s="14"/>
      <c r="E17" s="14"/>
      <c r="F17" s="13"/>
      <c r="G17" s="13"/>
      <c r="H17" s="13"/>
      <c r="I17" s="13"/>
      <c r="J17" s="18"/>
      <c r="K17" s="19"/>
      <c r="U17" s="5"/>
    </row>
    <row r="18" spans="1:21" ht="18" customHeight="1" x14ac:dyDescent="0.25">
      <c r="A18" s="42" t="s">
        <v>26</v>
      </c>
      <c r="B18" s="42"/>
      <c r="C18" s="42"/>
      <c r="D18" s="42"/>
      <c r="E18" s="42"/>
      <c r="F18" s="42"/>
      <c r="G18" s="42"/>
      <c r="H18" s="43"/>
      <c r="I18" s="43"/>
      <c r="J18" s="43"/>
      <c r="K18" s="43"/>
      <c r="U18" s="5"/>
    </row>
    <row r="19" spans="1:21" s="21" customFormat="1" ht="17.25" customHeight="1" x14ac:dyDescent="0.25">
      <c r="L19" s="26"/>
    </row>
    <row r="20" spans="1:21" s="21" customFormat="1" ht="17.25" customHeight="1" x14ac:dyDescent="0.25">
      <c r="B20" s="21" t="s">
        <v>16</v>
      </c>
      <c r="C20" s="21" t="s">
        <v>18</v>
      </c>
      <c r="J20" s="22"/>
      <c r="K20" s="22"/>
    </row>
    <row r="21" spans="1:21" s="21" customFormat="1" ht="17.25" customHeight="1" x14ac:dyDescent="0.25"/>
    <row r="22" spans="1:21" s="21" customFormat="1" ht="17.25" customHeight="1" x14ac:dyDescent="0.25">
      <c r="J22" s="22"/>
      <c r="K22" s="22"/>
      <c r="L22" s="23"/>
    </row>
    <row r="23" spans="1:21" ht="18" customHeight="1" x14ac:dyDescent="0.25">
      <c r="A23" s="20"/>
      <c r="B23" s="20"/>
      <c r="C23" s="20"/>
      <c r="D23" s="44"/>
      <c r="E23" s="44"/>
      <c r="F23" s="44"/>
      <c r="G23" s="13"/>
      <c r="H23" s="13"/>
      <c r="I23" s="13"/>
      <c r="J23" s="18"/>
      <c r="K23" s="19"/>
      <c r="L23" s="21"/>
      <c r="U23" s="5"/>
    </row>
    <row r="24" spans="1:21" ht="18" customHeight="1" x14ac:dyDescent="0.25">
      <c r="A24" s="20"/>
      <c r="B24" s="20"/>
      <c r="C24" s="20"/>
      <c r="D24" s="44"/>
      <c r="E24" s="44"/>
      <c r="F24" s="44"/>
      <c r="G24" s="13"/>
      <c r="H24" s="13"/>
      <c r="I24" s="13"/>
      <c r="J24" s="18"/>
      <c r="K24" s="19"/>
      <c r="U24" s="5"/>
    </row>
    <row r="25" spans="1:21" ht="18" customHeight="1" x14ac:dyDescent="0.25">
      <c r="A25" s="20"/>
      <c r="B25" s="20"/>
      <c r="C25" s="20"/>
      <c r="D25" s="44"/>
      <c r="E25" s="44"/>
      <c r="F25" s="44"/>
      <c r="G25" s="13"/>
      <c r="H25" s="13"/>
      <c r="I25" s="13"/>
      <c r="J25" s="18"/>
      <c r="K25" s="19"/>
      <c r="U25" s="5"/>
    </row>
    <row r="26" spans="1:21" ht="18" customHeight="1" x14ac:dyDescent="0.25">
      <c r="A26" s="20"/>
      <c r="B26" s="20"/>
      <c r="C26" s="20"/>
      <c r="D26" s="44"/>
      <c r="E26" s="44"/>
      <c r="F26" s="44"/>
      <c r="G26" s="13"/>
      <c r="H26" s="13"/>
      <c r="I26" s="13"/>
      <c r="J26" s="18"/>
      <c r="K26" s="19"/>
      <c r="U26" s="5"/>
    </row>
    <row r="27" spans="1:21" ht="18" customHeight="1" x14ac:dyDescent="0.25">
      <c r="A27" s="12"/>
      <c r="B27" s="12"/>
      <c r="C27" s="13"/>
      <c r="D27" s="14"/>
      <c r="E27" s="14"/>
      <c r="F27" s="13"/>
      <c r="G27" s="13"/>
      <c r="H27" s="13"/>
      <c r="I27" s="13"/>
      <c r="J27" s="18"/>
      <c r="K27" s="19"/>
      <c r="U27" s="5"/>
    </row>
    <row r="28" spans="1:21" ht="18" customHeight="1" x14ac:dyDescent="0.25">
      <c r="A28" s="12"/>
      <c r="B28" s="12"/>
      <c r="C28" s="13"/>
      <c r="D28" s="14"/>
      <c r="E28" s="14"/>
      <c r="F28" s="13"/>
      <c r="G28" s="13"/>
      <c r="H28" s="13"/>
      <c r="I28" s="13"/>
      <c r="J28" s="18"/>
      <c r="K28" s="19"/>
      <c r="U28" s="5"/>
    </row>
    <row r="29" spans="1:21" ht="18" customHeight="1" x14ac:dyDescent="0.25">
      <c r="A29" s="12"/>
      <c r="B29" s="12"/>
      <c r="C29" s="13"/>
      <c r="D29" s="14"/>
      <c r="E29" s="14"/>
      <c r="F29" s="13"/>
      <c r="G29" s="13"/>
      <c r="H29" s="13"/>
      <c r="I29" s="13"/>
      <c r="J29" s="18"/>
      <c r="K29" s="19"/>
      <c r="U29" s="5"/>
    </row>
    <row r="30" spans="1:21" ht="18" customHeight="1" x14ac:dyDescent="0.25">
      <c r="A30" s="12"/>
      <c r="B30" s="12"/>
      <c r="C30" s="13"/>
      <c r="D30" s="14"/>
      <c r="E30" s="14"/>
      <c r="F30" s="13"/>
      <c r="G30" s="13"/>
      <c r="H30" s="13"/>
      <c r="I30" s="13"/>
      <c r="J30" s="18"/>
      <c r="K30" s="19"/>
      <c r="U30" s="5"/>
    </row>
    <row r="31" spans="1:21" ht="18" customHeight="1" x14ac:dyDescent="0.25">
      <c r="A31" s="12"/>
      <c r="B31" s="12"/>
      <c r="C31" s="13"/>
      <c r="D31" s="14"/>
      <c r="E31" s="14"/>
      <c r="F31" s="13"/>
      <c r="G31" s="13"/>
      <c r="H31" s="13"/>
      <c r="I31" s="13"/>
      <c r="J31" s="18"/>
      <c r="K31" s="19"/>
      <c r="U31" s="5"/>
    </row>
    <row r="32" spans="1:21" ht="18" customHeight="1" x14ac:dyDescent="0.25">
      <c r="A32" s="12"/>
      <c r="B32" s="12"/>
      <c r="C32" s="13"/>
      <c r="D32" s="14"/>
      <c r="E32" s="14"/>
      <c r="F32" s="13"/>
      <c r="G32" s="13"/>
      <c r="H32" s="13"/>
      <c r="I32" s="13"/>
      <c r="J32" s="18"/>
      <c r="K32" s="19"/>
      <c r="U32" s="5"/>
    </row>
    <row r="33" spans="1:21" ht="18" customHeight="1" x14ac:dyDescent="0.25">
      <c r="A33" s="12"/>
      <c r="B33" s="12"/>
      <c r="C33" s="13"/>
      <c r="D33" s="14"/>
      <c r="E33" s="14"/>
      <c r="F33" s="13"/>
      <c r="G33" s="13"/>
      <c r="H33" s="13"/>
      <c r="I33" s="13"/>
      <c r="J33" s="18"/>
      <c r="K33" s="19"/>
      <c r="U33" s="5"/>
    </row>
    <row r="34" spans="1:21" ht="18" customHeight="1" x14ac:dyDescent="0.25">
      <c r="A34" s="12"/>
      <c r="B34" s="12"/>
      <c r="C34" s="13"/>
      <c r="D34" s="14"/>
      <c r="E34" s="14"/>
      <c r="F34" s="13"/>
      <c r="G34" s="13"/>
      <c r="H34" s="13"/>
      <c r="I34" s="13"/>
      <c r="J34" s="18"/>
      <c r="K34" s="19"/>
      <c r="U34" s="5"/>
    </row>
    <row r="35" spans="1:21" ht="18" customHeight="1" x14ac:dyDescent="0.25">
      <c r="A35" s="12"/>
      <c r="B35" s="12"/>
      <c r="C35" s="13"/>
      <c r="D35" s="14"/>
      <c r="E35" s="14"/>
      <c r="F35" s="13"/>
      <c r="G35" s="13"/>
      <c r="H35" s="13"/>
      <c r="I35" s="13"/>
      <c r="J35" s="18"/>
      <c r="K35" s="19"/>
      <c r="U35" s="5"/>
    </row>
    <row r="36" spans="1:21" ht="18" customHeight="1" x14ac:dyDescent="0.25">
      <c r="A36" s="12"/>
      <c r="B36" s="12"/>
      <c r="C36" s="13"/>
      <c r="D36" s="14"/>
      <c r="E36" s="14"/>
      <c r="F36" s="13"/>
      <c r="G36" s="13"/>
      <c r="H36" s="13"/>
      <c r="I36" s="13"/>
      <c r="J36" s="18"/>
      <c r="K36" s="19"/>
      <c r="U36" s="5"/>
    </row>
    <row r="37" spans="1:21" ht="18" customHeight="1" x14ac:dyDescent="0.25">
      <c r="A37" s="12"/>
      <c r="B37" s="12"/>
      <c r="C37" s="13"/>
      <c r="D37" s="14"/>
      <c r="E37" s="14"/>
      <c r="F37" s="13"/>
      <c r="G37" s="13"/>
      <c r="H37" s="13"/>
      <c r="I37" s="13"/>
      <c r="J37" s="18"/>
      <c r="K37" s="19"/>
      <c r="U37" s="5"/>
    </row>
    <row r="38" spans="1:21" ht="18" customHeight="1" x14ac:dyDescent="0.25">
      <c r="A38" s="12"/>
      <c r="B38" s="12"/>
      <c r="C38" s="13"/>
      <c r="D38" s="14"/>
      <c r="E38" s="14"/>
      <c r="F38" s="13"/>
      <c r="G38" s="13"/>
      <c r="H38" s="13"/>
      <c r="I38" s="13"/>
      <c r="J38" s="18"/>
      <c r="K38" s="19"/>
      <c r="U38" s="5"/>
    </row>
    <row r="39" spans="1:21" ht="18" customHeight="1" x14ac:dyDescent="0.25">
      <c r="A39" s="12"/>
      <c r="B39" s="12"/>
      <c r="C39" s="13"/>
      <c r="D39" s="14"/>
      <c r="E39" s="14"/>
      <c r="F39" s="13"/>
      <c r="G39" s="13"/>
      <c r="H39" s="13"/>
      <c r="I39" s="13"/>
      <c r="J39" s="18"/>
      <c r="K39" s="19"/>
      <c r="U39" s="5"/>
    </row>
    <row r="40" spans="1:21" ht="18" customHeight="1" x14ac:dyDescent="0.25">
      <c r="A40" s="12"/>
      <c r="B40" s="12"/>
      <c r="C40" s="13"/>
      <c r="D40" s="14"/>
      <c r="E40" s="14"/>
      <c r="F40" s="13"/>
      <c r="G40" s="13"/>
      <c r="H40" s="13"/>
      <c r="I40" s="13"/>
      <c r="J40" s="18"/>
      <c r="K40" s="19"/>
      <c r="U40" s="5"/>
    </row>
    <row r="41" spans="1:21" ht="18" customHeight="1" x14ac:dyDescent="0.25">
      <c r="A41" s="12"/>
      <c r="B41" s="12"/>
      <c r="C41" s="13"/>
      <c r="D41" s="14"/>
      <c r="E41" s="14"/>
      <c r="F41" s="13"/>
      <c r="G41" s="13"/>
      <c r="H41" s="13"/>
      <c r="I41" s="13"/>
      <c r="J41" s="18"/>
      <c r="K41" s="19"/>
      <c r="U41" s="5"/>
    </row>
    <row r="42" spans="1:21" ht="18" customHeight="1" x14ac:dyDescent="0.25">
      <c r="A42" s="12"/>
      <c r="B42" s="12"/>
      <c r="C42" s="13"/>
      <c r="D42" s="14"/>
      <c r="E42" s="14"/>
      <c r="F42" s="13"/>
      <c r="G42" s="13"/>
      <c r="H42" s="13"/>
      <c r="I42" s="13"/>
      <c r="J42" s="18"/>
      <c r="K42" s="19"/>
      <c r="U42" s="5"/>
    </row>
    <row r="43" spans="1:21" ht="18" customHeight="1" x14ac:dyDescent="0.25">
      <c r="A43" s="12"/>
      <c r="B43" s="12"/>
      <c r="C43" s="13"/>
      <c r="D43" s="14"/>
      <c r="E43" s="14"/>
      <c r="F43" s="13"/>
      <c r="G43" s="13"/>
      <c r="H43" s="13"/>
      <c r="I43" s="13"/>
      <c r="J43" s="18"/>
      <c r="K43" s="19"/>
      <c r="U43" s="5"/>
    </row>
    <row r="44" spans="1:21" ht="15" customHeight="1" x14ac:dyDescent="0.25">
      <c r="A44" s="12"/>
      <c r="B44" s="12"/>
      <c r="C44" s="13"/>
      <c r="D44" s="14"/>
      <c r="E44" s="14"/>
      <c r="F44" s="13"/>
      <c r="G44" s="13"/>
      <c r="H44" s="13"/>
      <c r="I44" s="17"/>
      <c r="J44" s="18"/>
      <c r="K44" s="19"/>
      <c r="U44" s="5"/>
    </row>
    <row r="45" spans="1:21" ht="15" customHeight="1" x14ac:dyDescent="0.25">
      <c r="A45" s="12"/>
      <c r="B45" s="12"/>
      <c r="C45" s="13"/>
      <c r="D45" s="14"/>
      <c r="E45" s="14"/>
      <c r="F45" s="13"/>
      <c r="G45" s="13"/>
      <c r="H45" s="13"/>
      <c r="I45" s="17"/>
      <c r="J45" s="18"/>
      <c r="K45" s="19"/>
      <c r="U45" s="5"/>
    </row>
    <row r="46" spans="1:21" ht="15" customHeight="1" x14ac:dyDescent="0.25">
      <c r="A46" s="12"/>
      <c r="B46" s="12"/>
      <c r="C46" s="13"/>
      <c r="D46" s="14"/>
      <c r="E46" s="14"/>
      <c r="F46" s="13"/>
      <c r="G46" s="13"/>
      <c r="H46" s="13"/>
      <c r="I46" s="17"/>
      <c r="J46" s="18"/>
      <c r="K46" s="19"/>
      <c r="U46" s="5"/>
    </row>
    <row r="47" spans="1:21" ht="15" customHeight="1" x14ac:dyDescent="0.25">
      <c r="A47" s="12"/>
      <c r="B47" s="12"/>
      <c r="C47" s="13"/>
      <c r="D47" s="14"/>
      <c r="E47" s="14"/>
      <c r="F47" s="13"/>
      <c r="G47" s="13"/>
      <c r="H47" s="13"/>
      <c r="I47" s="17"/>
      <c r="J47" s="18"/>
      <c r="K47" s="19"/>
      <c r="U47" s="5"/>
    </row>
    <row r="48" spans="1:21" x14ac:dyDescent="0.25">
      <c r="U48" s="5"/>
    </row>
    <row r="49" spans="3:13" ht="15" hidden="1" customHeight="1" x14ac:dyDescent="0.25"/>
    <row r="50" spans="3:13" ht="15" hidden="1" customHeight="1" x14ac:dyDescent="0.25">
      <c r="K50" s="4"/>
      <c r="L50" s="5">
        <v>4210794.8099999996</v>
      </c>
    </row>
    <row r="51" spans="3:13" ht="15" hidden="1" customHeight="1" x14ac:dyDescent="0.25">
      <c r="C51" s="5"/>
      <c r="E51" s="4">
        <f>K47-K55</f>
        <v>-4210794.8099999996</v>
      </c>
      <c r="F51" s="4"/>
      <c r="G51" s="4"/>
      <c r="H51" s="4"/>
    </row>
    <row r="52" spans="3:13" ht="15" hidden="1" customHeight="1" x14ac:dyDescent="0.25">
      <c r="K52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53" spans="3:13" ht="15" hidden="1" customHeight="1" x14ac:dyDescent="0.25">
      <c r="K53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54" spans="3:13" ht="15" hidden="1" customHeight="1" x14ac:dyDescent="0.25">
      <c r="K54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55" spans="3:13" ht="15.75" hidden="1" customHeight="1" x14ac:dyDescent="0.25">
      <c r="K55" s="5">
        <f>ROUND((AVERAGE(K52:K54)),2)</f>
        <v>4210794.8099999996</v>
      </c>
    </row>
    <row r="56" spans="3:13" ht="15.75" hidden="1" customHeight="1" x14ac:dyDescent="0.25"/>
    <row r="57" spans="3:13" ht="15" hidden="1" customHeight="1" x14ac:dyDescent="0.25"/>
    <row r="58" spans="3:13" ht="15" hidden="1" customHeight="1" x14ac:dyDescent="0.25">
      <c r="K58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9" spans="3:13" ht="15" hidden="1" customHeight="1" x14ac:dyDescent="0.25"/>
    <row r="60" spans="3:13" x14ac:dyDescent="0.25">
      <c r="K60" s="5"/>
    </row>
    <row r="61" spans="3:13" ht="17.25" customHeight="1" x14ac:dyDescent="0.25">
      <c r="K61" s="4"/>
    </row>
    <row r="62" spans="3:13" ht="17.25" customHeight="1" x14ac:dyDescent="0.25">
      <c r="I62" s="4"/>
    </row>
    <row r="63" spans="3:13" ht="17.25" customHeight="1" x14ac:dyDescent="0.25">
      <c r="K63" s="4"/>
      <c r="M63" s="5"/>
    </row>
    <row r="64" spans="3:13" ht="17.25" customHeight="1" x14ac:dyDescent="0.25">
      <c r="I64" s="4"/>
    </row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</sheetData>
  <mergeCells count="14">
    <mergeCell ref="A18:K18"/>
    <mergeCell ref="D25:F25"/>
    <mergeCell ref="D26:F26"/>
    <mergeCell ref="D23:F23"/>
    <mergeCell ref="D24:F24"/>
    <mergeCell ref="A8:K8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2026-05-14T01:37:18Z</cp:lastPrinted>
  <dcterms:created xsi:type="dcterms:W3CDTF">2012-05-31T00:41:16Z</dcterms:created>
  <dcterms:modified xsi:type="dcterms:W3CDTF">2026-05-19T23:56:24Z</dcterms:modified>
</cp:coreProperties>
</file>