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<sst xmlns="http://schemas.openxmlformats.org/spreadsheetml/2006/main" count="33" uniqueCount="29">
  <si>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Обоснование начальной (максимальной) цены контракта</t>
  </si>
  <si>
    <t xml:space="preserve">Поставка бинтов марлевых медицинских</t>
  </si>
  <si>
    <t xml:space="preserve">1. Начальная (максимальная) цена договора определена методом сопоставимых рыночных цен (анализ рынка).</t>
  </si>
  <si>
    <t xml:space="preserve">2. Источник информации о цене товара – коммерческие предложения.</t>
  </si>
  <si>
    <t xml:space="preserve">3. В соответствии с требованиями Приказа Минэкономразвития России от 02.10.2013г.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 рассчитывался коэффициент вариации цен, указанных в коммерческих предложениях.</t>
  </si>
  <si>
    <t xml:space="preserve">4. Начальная (максимальная) цена единиц товара (услуг) определена  6400,0 рублей ,по наименьшему значению.</t>
  </si>
  <si>
    <t xml:space="preserve">Начальная (максимальная) цена договора*</t>
  </si>
  <si>
    <t xml:space="preserve">№ п/п</t>
  </si>
  <si>
    <t xml:space="preserve">Наименование товара, работ, услуг</t>
  </si>
  <si>
    <t xml:space="preserve">Объем</t>
  </si>
  <si>
    <t xml:space="preserve">Поставщик №1</t>
  </si>
  <si>
    <t xml:space="preserve">Поставщик №2</t>
  </si>
  <si>
    <t xml:space="preserve">Поставщик №3</t>
  </si>
  <si>
    <t xml:space="preserve">Средн. арифм.</t>
  </si>
  <si>
    <t xml:space="preserve">Кол-во знач.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</si>
  <si>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</si>
  <si>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</si>
  <si>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</si>
  <si>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</si>
  <si>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</si>
  <si>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</si>
  <si>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</si>
  <si>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r>
      <rPr>
        <sz val="8"/>
        <color rgb="FF000000"/>
        <rFont val="Times New Roman"/>
        <family val="1"/>
        <charset val="1"/>
      </rPr>
      <t xml:space="preserve">Бинт марлевый медицинский  стерильный, размером </t>
    </r>
    <r>
      <rPr>
        <sz val="8"/>
        <rFont val="Times New Roman"/>
        <family val="1"/>
        <charset val="1"/>
      </rPr>
      <t xml:space="preserve">7,0±0,3</t>
    </r>
    <r>
      <rPr>
        <sz val="8"/>
        <color rgb="FF000000"/>
        <rFont val="Times New Roman"/>
        <family val="1"/>
        <charset val="1"/>
      </rPr>
      <t xml:space="preserve"> х</t>
    </r>
    <r>
      <rPr>
        <sz val="8"/>
        <rFont val="Times New Roman"/>
        <family val="1"/>
        <charset val="1"/>
      </rPr>
      <t xml:space="preserve"> 14,0±0,5</t>
    </r>
    <r>
      <rPr>
        <sz val="8"/>
        <color rgb="FF000000"/>
        <rFont val="Times New Roman"/>
        <family val="1"/>
        <charset val="1"/>
      </rPr>
      <t xml:space="preserve"> (</t>
    </r>
    <r>
      <rPr>
        <sz val="8"/>
        <rFont val="Times New Roman"/>
        <family val="1"/>
        <charset val="1"/>
      </rPr>
      <t xml:space="preserve">Длина, м, Ширина, см) плотность 36 г/м2/</t>
    </r>
  </si>
  <si>
    <t xml:space="preserve">шт</t>
  </si>
  <si>
    <t xml:space="preserve">ОДНОРОДНЫЕ</t>
  </si>
  <si>
    <r>
      <rPr>
        <sz val="8"/>
        <color rgb="FF000000"/>
        <rFont val="Times New Roman"/>
        <family val="1"/>
        <charset val="1"/>
      </rPr>
      <t xml:space="preserve">Бинт марлевый медицинский  нестерильный, размером </t>
    </r>
    <r>
      <rPr>
        <sz val="8"/>
        <rFont val="Times New Roman"/>
        <family val="1"/>
        <charset val="1"/>
      </rPr>
      <t xml:space="preserve">7,0±0,3</t>
    </r>
    <r>
      <rPr>
        <sz val="8"/>
        <color rgb="FF000000"/>
        <rFont val="Times New Roman"/>
        <family val="1"/>
        <charset val="1"/>
      </rPr>
      <t xml:space="preserve"> х</t>
    </r>
    <r>
      <rPr>
        <sz val="8"/>
        <rFont val="Times New Roman"/>
        <family val="1"/>
        <charset val="1"/>
      </rPr>
      <t xml:space="preserve"> 14,0±0,5</t>
    </r>
    <r>
      <rPr>
        <sz val="8"/>
        <color rgb="FF000000"/>
        <rFont val="Times New Roman"/>
        <family val="1"/>
        <charset val="1"/>
      </rPr>
      <t xml:space="preserve"> (</t>
    </r>
    <r>
      <rPr>
        <sz val="8"/>
        <rFont val="Times New Roman"/>
        <family val="1"/>
        <charset val="1"/>
      </rPr>
      <t xml:space="preserve">Длина, м, Ширина, см) плотность 36 г/м2.</t>
    </r>
  </si>
  <si>
    <t xml:space="preserve">Итого:</t>
  </si>
  <si>
    <t xml:space="preserve">Заместитель начальника ОМПО УМТО</t>
  </si>
  <si>
    <t xml:space="preserve">С.В. Севостьянова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</si>
</sst>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_р_."/>
    <numFmt numFmtId="166" formatCode="#,##0.00"/>
    <numFmt numFmtId="167" formatCode="0"/>
    <numFmt numFmtId="168" formatCode="0.00"/>
  </numFmts>
  <fonts count="20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color rgb="FF000000"/>
      <name val="Times New Roman"/>
      <family val="1"/>
      <charset val="1"/>
    </font>
    <font>
      <sz val="8"/>
      <name val="Times New Roman"/>
      <family val="1"/>
      <charset val="1"/>
    </font>
    <font>
      <sz val="11"/>
      <name val="Calibri"/>
      <family val="2"/>
      <charset val="204"/>
    </font>
    <font>
      <sz val="12"/>
      <name val="Times New Roman"/>
      <family val="1"/>
      <charset val="1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37"/>
  <sheetViews>
    <sheetView showFormulas="false" showGridLines="true" showRowColHeaders="true" showZeros="true" rightToLeft="false" tabSelected="true" showOutlineSymbols="true" defaultGridColor="true" view="pageBreakPreview" topLeftCell="A1" colorId="64" zoomScale="90" zoomScaleNormal="100" zoomScalePageLayoutView="90" workbookViewId="0">
      <selection pane="topLeft" activeCell="A10" activeCellId="0" sqref="A1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1" width="43.86"/>
    <col collapsed="false" customWidth="true" hidden="false" outlineLevel="0" max="3" min="3" style="1" width="7.42"/>
    <col collapsed="false" customWidth="true" hidden="false" outlineLevel="0" max="4" min="4" style="1" width="10.14"/>
    <col collapsed="false" customWidth="true" hidden="false" outlineLevel="0" max="5" min="5" style="1" width="13.15"/>
    <col collapsed="false" customWidth="true" hidden="false" outlineLevel="0" max="6" min="6" style="1" width="13.42"/>
    <col collapsed="false" customWidth="true" hidden="false" outlineLevel="0" max="7" min="7" style="1" width="13.15"/>
    <col collapsed="false" customWidth="true" hidden="false" outlineLevel="0" max="8" min="8" style="1" width="12.57"/>
    <col collapsed="false" customWidth="true" hidden="false" outlineLevel="0" max="9" min="9" style="1" width="6.43"/>
    <col collapsed="false" customWidth="true" hidden="false" outlineLevel="0" max="10" min="10" style="1" width="9.86"/>
    <col collapsed="false" customWidth="true" hidden="false" outlineLevel="0" max="11" min="11" style="1" width="10"/>
    <col collapsed="false" customWidth="true" hidden="false" outlineLevel="0" max="12" min="12" style="1" width="14.71"/>
    <col collapsed="false" customWidth="true" hidden="false" outlineLevel="0" max="13" min="13" style="1" width="19.57"/>
    <col collapsed="false" customWidth="true" hidden="false" outlineLevel="0" max="14" min="14" style="1" width="10.42"/>
    <col collapsed="false" customWidth="true" hidden="false" outlineLevel="0" max="17" min="17" style="2" width="12.71"/>
  </cols>
  <sheetData>
    <row r="1" s="3" customFormat="true" ht="15" hidden="false" customHeight="false" outlineLevel="0" collapsed="false">
      <c r="Q1" s="4"/>
    </row>
    <row r="2" s="3" customFormat="true" ht="15" hidden="false" customHeight="false" outlineLevel="0" collapsed="false">
      <c r="Q2" s="4"/>
    </row>
    <row r="4" customFormat="false" ht="15" hidden="false" customHeight="true" outlineLevel="0" collapsed="false">
      <c r="A4" s="5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customFormat="false" ht="15" hidden="false" customHeight="false" outlineLevel="0" collapsed="false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Q5" s="4"/>
    </row>
    <row r="6" customFormat="false" ht="15" hidden="false" customHeight="false" outlineLevel="0" collapsed="false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customFormat="false" ht="15" hidden="false" customHeight="false" outlineLevel="0" collapsed="false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customFormat="false" ht="15" hidden="false" customHeight="true" outlineLevel="0" collapsed="false">
      <c r="A8" s="8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customFormat="false" ht="15" hidden="false" customHeight="true" outlineLevel="0" collapsed="false">
      <c r="A9" s="8" t="s">
        <v>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customFormat="false" ht="44.25" hidden="false" customHeight="true" outlineLevel="0" collapsed="false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customFormat="false" ht="15" hidden="false" customHeight="true" outlineLevel="0" collapsed="false">
      <c r="A11" s="8" t="s">
        <v>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3" customFormat="false" ht="33" hidden="false" customHeight="true" outlineLevel="0" collapsed="false">
      <c r="A13" s="9" t="s">
        <v>6</v>
      </c>
      <c r="B13" s="9"/>
      <c r="C13" s="10" t="n">
        <v>2275</v>
      </c>
      <c r="D13" s="10"/>
      <c r="E13" s="11"/>
      <c r="F13" s="11"/>
      <c r="G13" s="11"/>
      <c r="H13" s="11"/>
      <c r="I13" s="12"/>
      <c r="J13" s="12"/>
      <c r="K13" s="13"/>
      <c r="L13" s="13"/>
      <c r="M13" s="14"/>
    </row>
    <row r="14" customFormat="false" ht="47.25" hidden="false" customHeight="true" outlineLevel="0" collapsed="false">
      <c r="A14" s="15" t="s">
        <v>7</v>
      </c>
      <c r="B14" s="15" t="s">
        <v>8</v>
      </c>
      <c r="C14" s="15" t="s">
        <v>9</v>
      </c>
      <c r="D14" s="15"/>
      <c r="E14" s="16" t="s">
        <v>10</v>
      </c>
      <c r="F14" s="16" t="s">
        <v>11</v>
      </c>
      <c r="G14" s="16" t="s">
        <v>12</v>
      </c>
      <c r="H14" s="17" t="s">
        <v>13</v>
      </c>
      <c r="I14" s="15" t="s">
        <v>14</v>
      </c>
      <c r="J14" s="15" t="s">
        <v>15</v>
      </c>
      <c r="K14" s="15" t="s">
        <v>16</v>
      </c>
      <c r="L14" s="15" t="s">
        <v>17</v>
      </c>
      <c r="M14" s="17" t="s">
        <v>18</v>
      </c>
    </row>
    <row r="15" customFormat="false" ht="25.5" hidden="false" customHeight="true" outlineLevel="0" collapsed="false">
      <c r="A15" s="15"/>
      <c r="B15" s="15"/>
      <c r="C15" s="15" t="s">
        <v>19</v>
      </c>
      <c r="D15" s="15" t="s">
        <v>20</v>
      </c>
      <c r="E15" s="17" t="s">
        <v>21</v>
      </c>
      <c r="F15" s="17" t="s">
        <v>21</v>
      </c>
      <c r="G15" s="17" t="s">
        <v>21</v>
      </c>
      <c r="H15" s="17"/>
      <c r="I15" s="15"/>
      <c r="J15" s="15"/>
      <c r="K15" s="15"/>
      <c r="L15" s="15"/>
      <c r="M15" s="17"/>
    </row>
    <row r="16" s="23" customFormat="true" ht="38.25" hidden="false" customHeight="true" outlineLevel="0" collapsed="false">
      <c r="A16" s="18" t="n">
        <v>1</v>
      </c>
      <c r="B16" s="19" t="s">
        <v>22</v>
      </c>
      <c r="C16" s="18" t="s">
        <v>23</v>
      </c>
      <c r="D16" s="18" t="n">
        <v>60</v>
      </c>
      <c r="E16" s="20" t="n">
        <v>55</v>
      </c>
      <c r="F16" s="17" t="n">
        <v>68.2</v>
      </c>
      <c r="G16" s="17" t="n">
        <v>77</v>
      </c>
      <c r="H16" s="21" t="n">
        <f aca="false">(E16+F16+G16)/3</f>
        <v>66.7333333333333</v>
      </c>
      <c r="I16" s="22" t="n">
        <v>3</v>
      </c>
      <c r="J16" s="22" t="n">
        <v>7.92000000000006</v>
      </c>
      <c r="K16" s="22" t="n">
        <v>15.2542372881357</v>
      </c>
      <c r="L16" s="18" t="s">
        <v>24</v>
      </c>
      <c r="M16" s="21" t="n">
        <f aca="false">H16*D16</f>
        <v>4004</v>
      </c>
      <c r="N16" s="23" t="n">
        <f aca="false">D16*E16</f>
        <v>3300</v>
      </c>
    </row>
    <row r="17" customFormat="false" ht="30.65" hidden="false" customHeight="true" outlineLevel="0" collapsed="false">
      <c r="A17" s="24" t="n">
        <v>2</v>
      </c>
      <c r="B17" s="25" t="s">
        <v>25</v>
      </c>
      <c r="C17" s="18" t="s">
        <v>23</v>
      </c>
      <c r="D17" s="18" t="n">
        <v>62</v>
      </c>
      <c r="E17" s="20" t="n">
        <v>50</v>
      </c>
      <c r="F17" s="17" t="n">
        <v>62</v>
      </c>
      <c r="G17" s="17" t="n">
        <v>70</v>
      </c>
      <c r="H17" s="21" t="n">
        <f aca="false">(E17+F17+G17)/3</f>
        <v>60.6666666666667</v>
      </c>
      <c r="I17" s="22" t="n">
        <v>3</v>
      </c>
      <c r="J17" s="22" t="n">
        <v>7.92000000000006</v>
      </c>
      <c r="K17" s="22" t="n">
        <v>15.2542372881357</v>
      </c>
      <c r="L17" s="18" t="s">
        <v>24</v>
      </c>
      <c r="M17" s="21" t="n">
        <f aca="false">H17*D17</f>
        <v>3761.33333333333</v>
      </c>
      <c r="N17" s="1" t="n">
        <f aca="false">D17*E17</f>
        <v>3100</v>
      </c>
    </row>
    <row r="18" customFormat="false" ht="15" hidden="false" customHeight="false" outlineLevel="0" collapsed="false">
      <c r="A18" s="24"/>
      <c r="B18" s="26" t="s">
        <v>26</v>
      </c>
      <c r="C18" s="18"/>
      <c r="D18" s="18"/>
      <c r="E18" s="20"/>
      <c r="F18" s="20" t="n">
        <f aca="false">SUM(F16:F17)</f>
        <v>130.2</v>
      </c>
      <c r="G18" s="20" t="n">
        <f aca="false">SUM(G16:G17)</f>
        <v>147</v>
      </c>
      <c r="H18" s="21" t="n">
        <f aca="false">SUM(H16:H17)</f>
        <v>127.4</v>
      </c>
      <c r="I18" s="22"/>
      <c r="J18" s="22"/>
      <c r="K18" s="22"/>
      <c r="L18" s="18"/>
      <c r="M18" s="21"/>
    </row>
    <row r="19" customFormat="false" ht="37.5" hidden="false" customHeight="true" outlineLevel="0" collapsed="false">
      <c r="A19" s="27"/>
      <c r="B19" s="28" t="s">
        <v>27</v>
      </c>
      <c r="C19" s="29"/>
      <c r="D19" s="30"/>
      <c r="E19" s="31"/>
      <c r="F19" s="31"/>
      <c r="G19" s="31"/>
      <c r="H19" s="32"/>
      <c r="I19" s="33"/>
      <c r="J19" s="33"/>
      <c r="K19" s="34" t="s">
        <v>28</v>
      </c>
      <c r="L19" s="34"/>
      <c r="M19" s="35"/>
      <c r="N19" s="1" t="n">
        <f aca="false">N17+N16</f>
        <v>6400</v>
      </c>
    </row>
    <row r="20" customFormat="false" ht="15" hidden="false" customHeight="false" outlineLevel="0" collapsed="false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customFormat="false" ht="15" hidden="false" customHeight="false" outlineLevel="0" collapsed="false">
      <c r="O21" s="37"/>
    </row>
    <row r="24" customFormat="false" ht="15" hidden="false" customHeight="false" outlineLevel="0" collapsed="false">
      <c r="E24" s="2"/>
      <c r="F24" s="2"/>
      <c r="G24" s="2"/>
    </row>
    <row r="25" customFormat="false" ht="15" hidden="false" customHeight="false" outlineLevel="0" collapsed="false">
      <c r="E25" s="2"/>
      <c r="F25" s="2"/>
      <c r="G25" s="2"/>
    </row>
    <row r="26" customFormat="false" ht="15" hidden="false" customHeight="false" outlineLevel="0" collapsed="false">
      <c r="E26" s="2"/>
      <c r="F26" s="2"/>
      <c r="G26" s="2"/>
    </row>
    <row r="27" customFormat="false" ht="15" hidden="false" customHeight="false" outlineLevel="0" collapsed="false">
      <c r="E27" s="2"/>
      <c r="F27" s="2"/>
      <c r="G27" s="2"/>
    </row>
    <row r="28" customFormat="false" ht="15" hidden="false" customHeight="false" outlineLevel="0" collapsed="false">
      <c r="E28" s="2"/>
      <c r="F28" s="2"/>
      <c r="G28" s="2"/>
    </row>
    <row r="29" customFormat="false" ht="15" hidden="false" customHeight="false" outlineLevel="0" collapsed="false">
      <c r="E29" s="2"/>
      <c r="F29" s="2"/>
      <c r="G29" s="2"/>
    </row>
    <row r="30" customFormat="false" ht="15" hidden="false" customHeight="false" outlineLevel="0" collapsed="false">
      <c r="E30" s="2"/>
      <c r="F30" s="2"/>
      <c r="G30" s="2"/>
    </row>
    <row r="31" customFormat="false" ht="15" hidden="false" customHeight="false" outlineLevel="0" collapsed="false">
      <c r="E31" s="2"/>
      <c r="F31" s="2"/>
      <c r="G31" s="2"/>
    </row>
    <row r="32" customFormat="false" ht="15" hidden="false" customHeight="false" outlineLevel="0" collapsed="false">
      <c r="E32" s="2"/>
      <c r="G32" s="2"/>
    </row>
    <row r="33" customFormat="false" ht="15" hidden="false" customHeight="false" outlineLevel="0" collapsed="false">
      <c r="E33" s="2"/>
      <c r="G33" s="2"/>
    </row>
    <row r="34" customFormat="false" ht="15" hidden="false" customHeight="false" outlineLevel="0" collapsed="false">
      <c r="E34" s="2"/>
      <c r="G34" s="2"/>
    </row>
    <row r="35" customFormat="false" ht="15" hidden="false" customHeight="false" outlineLevel="0" collapsed="false">
      <c r="E35" s="2"/>
      <c r="G35" s="2"/>
    </row>
    <row r="36" customFormat="false" ht="15" hidden="false" customHeight="false" outlineLevel="0" collapsed="false">
      <c r="E36" s="2"/>
      <c r="G36" s="2"/>
    </row>
    <row r="37" customFormat="false" ht="15" hidden="false" customHeight="false" outlineLevel="0" collapsed="false">
      <c r="E37" s="2"/>
      <c r="G37" s="2"/>
    </row>
  </sheetData>
  <mergeCells count="19">
    <mergeCell ref="A4:M4"/>
    <mergeCell ref="A5:M6"/>
    <mergeCell ref="A8:M8"/>
    <mergeCell ref="A9:M9"/>
    <mergeCell ref="A10:M10"/>
    <mergeCell ref="A11:M11"/>
    <mergeCell ref="A13:B13"/>
    <mergeCell ref="C13:D13"/>
    <mergeCell ref="A14:A15"/>
    <mergeCell ref="B14:B15"/>
    <mergeCell ref="C14:D14"/>
    <mergeCell ref="H14:H15"/>
    <mergeCell ref="I14:I15"/>
    <mergeCell ref="J14:J15"/>
    <mergeCell ref="K14:K15"/>
    <mergeCell ref="L14:L15"/>
    <mergeCell ref="M14:M15"/>
    <mergeCell ref="K19:L19"/>
    <mergeCell ref="A20:M20"/>
  </mergeCells>
  <conditionalFormatting sqref="K19">
    <cfRule type="containsText" priority="2" operator="containsText" aboveAverage="0" equalAverage="0" bottom="0" percent="0" rank="0" text="НЕОДНОРОДНЫЕ" dxfId="0">
      <formula>NOT(ISERROR(SEARCH("НЕОДНОРОДНЫЕ",K19)))</formula>
    </cfRule>
    <cfRule type="containsText" priority="3" operator="containsText" aboveAverage="0" equalAverage="0" bottom="0" percent="0" rank="0" text="ОДНОРОДНЫЕ" dxfId="1">
      <formula>NOT(ISERROR(SEARCH("ОДНОРОДНЫЕ",K19)))</formula>
    </cfRule>
    <cfRule type="containsText" priority="4" operator="containsText" aboveAverage="0" equalAverage="0" bottom="0" percent="0" rank="0" text="НЕОДНОРОДНЫЕ" dxfId="2">
      <formula>NOT(ISERROR(SEARCH("НЕОДНОРОДНЫЕ",K19)))</formula>
    </cfRule>
    <cfRule type="containsText" priority="5" operator="containsText" aboveAverage="0" equalAverage="0" bottom="0" percent="0" rank="0" text="НЕ" dxfId="3">
      <formula>NOT(ISERROR(SEARCH("НЕ",K19)))</formula>
    </cfRule>
    <cfRule type="containsText" priority="6" operator="containsText" aboveAverage="0" equalAverage="0" bottom="0" percent="0" rank="0" text="ОДНОРОДНЫЕ" dxfId="4">
      <formula>NOT(ISERROR(SEARCH("ОДНОРОДНЫЕ",K19)))</formula>
    </cfRule>
    <cfRule type="containsText" priority="7" operator="containsText" aboveAverage="0" equalAverage="0" bottom="0" percent="0" rank="0" text="НЕОДНОРОДНЫЕ" dxfId="5">
      <formula>NOT(ISERROR(SEARCH("НЕОДНОРОДНЫЕ",K19)))</formula>
    </cfRule>
  </conditionalFormatting>
  <printOptions headings="false" gridLines="false" gridLinesSet="true" horizontalCentered="false" verticalCentered="false"/>
  <pageMargins left="0.511805555555556" right="0.511805555555556" top="0.747916666666667" bottom="0.551388888888889" header="0.511811023622047" footer="0.511811023622047"/>
  <pageSetup paperSize="9" scale="71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2025-01-21T16:51:58Z</cp:lastPrinted>
  <dcterms:modified xsi:type="dcterms:W3CDTF">2026-07-30T10:58:06Z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