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A44156FD-E5F4-402E-B442-27E3DA17F7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4" i="1"/>
  <c r="J14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12" i="1"/>
  <c r="J13" i="1"/>
  <c r="J5" i="1"/>
  <c r="J6" i="1"/>
  <c r="J7" i="1"/>
  <c r="J8" i="1"/>
  <c r="J9" i="1"/>
  <c r="J10" i="1"/>
  <c r="J11" i="1"/>
  <c r="H34" i="1"/>
  <c r="I34" i="1"/>
  <c r="H33" i="1"/>
  <c r="I33" i="1"/>
  <c r="H32" i="1"/>
  <c r="I32" i="1"/>
  <c r="H31" i="1"/>
  <c r="I31" i="1"/>
  <c r="H30" i="1"/>
  <c r="I30" i="1"/>
  <c r="H29" i="1"/>
  <c r="I29" i="1"/>
  <c r="H28" i="1"/>
  <c r="I28" i="1"/>
  <c r="H27" i="1"/>
  <c r="I27" i="1"/>
  <c r="H26" i="1"/>
  <c r="I26" i="1"/>
  <c r="H25" i="1"/>
  <c r="I25" i="1"/>
  <c r="H24" i="1"/>
  <c r="I24" i="1"/>
  <c r="H23" i="1"/>
  <c r="I23" i="1"/>
  <c r="H22" i="1"/>
  <c r="I22" i="1"/>
  <c r="H21" i="1"/>
  <c r="I21" i="1"/>
  <c r="H20" i="1"/>
  <c r="I20" i="1"/>
  <c r="H19" i="1"/>
  <c r="I19" i="1"/>
  <c r="H18" i="1"/>
  <c r="I18" i="1"/>
  <c r="H17" i="1"/>
  <c r="I17" i="1"/>
  <c r="H16" i="1"/>
  <c r="I16" i="1"/>
  <c r="H15" i="1"/>
  <c r="I15" i="1"/>
  <c r="H14" i="1"/>
  <c r="I14" i="1"/>
  <c r="H13" i="1"/>
  <c r="I13" i="1"/>
  <c r="H12" i="1"/>
  <c r="I12" i="1"/>
  <c r="H11" i="1"/>
  <c r="I11" i="1"/>
  <c r="H10" i="1"/>
  <c r="I10" i="1"/>
  <c r="H9" i="1"/>
  <c r="I9" i="1"/>
  <c r="I5" i="1"/>
  <c r="I6" i="1"/>
  <c r="I7" i="1"/>
  <c r="I8" i="1"/>
  <c r="J4" i="1"/>
  <c r="I4" i="1" l="1"/>
  <c r="H5" i="1" l="1"/>
  <c r="H6" i="1"/>
  <c r="H7" i="1"/>
  <c r="H8" i="1"/>
  <c r="H4" i="1"/>
  <c r="K35" i="1" l="1"/>
</calcChain>
</file>

<file path=xl/sharedStrings.xml><?xml version="1.0" encoding="utf-8"?>
<sst xmlns="http://schemas.openxmlformats.org/spreadsheetml/2006/main" count="78" uniqueCount="51">
  <si>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</si>
  <si>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</si>
  <si>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</si>
  <si>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</si>
  <si>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</si>
  <si>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</si>
  <si>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</si>
  <si>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</si>
  <si>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</si>
  <si>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</si>
  <si>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</si>
  <si>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</si>
  <si>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</si>
  <si>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</si>
  <si>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</si>
  <si>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</si>
  <si>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Кабель ВВГ3*1,5 Пнг – LS ГОСТ</t>
  </si>
  <si>
    <t>Кабель ВВГ3*2,5 Пнг – LS ГОСТ</t>
  </si>
  <si>
    <t>Розетка СУ 2м с з/к без шторок 16А, 250В., бел.</t>
  </si>
  <si>
    <t>Розетка СУ 2м с з/к без шторок, с изол.пл. 16А, 250В., бел.</t>
  </si>
  <si>
    <t>Выключатель СУ 2кл. 6А, 250В., бел.</t>
  </si>
  <si>
    <t>Выключатель СУ 1кл. 6А, 250В., бел.</t>
  </si>
  <si>
    <t>Светильник светодиодный ДПО-108 36Вт. 6500К,  3600Лм. 1200мм</t>
  </si>
  <si>
    <t>Светильник светодиодный ДПО-108 18Вт. 6500К,  1800Лм. 600мм</t>
  </si>
  <si>
    <t>Панель светодиодная универсальная 
ДВО-02 4065ОПАЛ 40Вт., 230В.,6500К., 3600Лм., 595*595*25? IP40 NEOX</t>
  </si>
  <si>
    <t xml:space="preserve">Лампа светодиодная LED  A60-VC 12Вт. Е27 230В., 6500К., 1140Лм. груша </t>
  </si>
  <si>
    <t xml:space="preserve">Зажим винтовой ЗВИ-5, 1,5-4мм2 12пар., </t>
  </si>
  <si>
    <t>Соединитель для расп. кор. 3*0,08-4/2,5мм2</t>
  </si>
  <si>
    <t xml:space="preserve">Дюбель гвоздь 6*60мм., потай </t>
  </si>
  <si>
    <t>Дюбель гвоздь по гипсокартону 4,5*35мм.</t>
  </si>
  <si>
    <t>Патрон Е27 карболитовый настенный 
ФП-02 черный</t>
  </si>
  <si>
    <t xml:space="preserve">Саморез ШСГМ 3,5*35 </t>
  </si>
  <si>
    <t xml:space="preserve">Саморез ШСГМ 3,5*45 </t>
  </si>
  <si>
    <t>Саморез по дереву 3,5*40мм</t>
  </si>
  <si>
    <t>Саморез по дереву 4,0*80мм</t>
  </si>
  <si>
    <t>Пена монтажная  профи 70 всесезонная 750мл..950гр.</t>
  </si>
  <si>
    <t>Батарейка алкалиновая АА</t>
  </si>
  <si>
    <t>Стяжки нейлоновые w 4,8мм L290мм. (100шт.)</t>
  </si>
  <si>
    <t>м</t>
  </si>
  <si>
    <t xml:space="preserve">Батарейка алкалиновая ААА </t>
  </si>
  <si>
    <t xml:space="preserve">Обоснование начальной (максимальной) цены договора поставки товаров по электрике
</t>
  </si>
  <si>
    <t>пар</t>
  </si>
  <si>
    <t>упак.</t>
  </si>
  <si>
    <t xml:space="preserve">Светильник уличный линзованный светодиодный ДКУ-2 175Вт. 230В.5000К21875Лм 125лм/Вт48-70ммIP65 </t>
  </si>
  <si>
    <t xml:space="preserve">Изолента 19/20синий </t>
  </si>
  <si>
    <t xml:space="preserve">Лампа светодиодная LED  GX53-VC 10Вт. 230В., 4000К., 800Лм. </t>
  </si>
  <si>
    <t xml:space="preserve">Светильник светодиодный СПП1565 15Вт., 6500К, 1350Лм., IP65 140мм. герм. Круг </t>
  </si>
  <si>
    <t xml:space="preserve">Лампа галогенная JCD9 35Вт., G9 220В. </t>
  </si>
  <si>
    <t xml:space="preserve">Перчатки диэлектрические бесшовные 3-й раз. (латекс) </t>
  </si>
  <si>
    <t xml:space="preserve">Фотореле ФР-602 макс. нагрузка 5500ВА </t>
  </si>
  <si>
    <t xml:space="preserve">Патрон Е27 карболитовый подвесной Н12П-01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</si>
</sst>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zoomScaleSheetLayoutView="100" workbookViewId="0">
      <selection activeCell="B22" sqref="B22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8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8.75" customHeight="1" x14ac:dyDescent="0.25">
      <c r="A2" s="17" t="s">
        <v>0</v>
      </c>
      <c r="B2" s="17" t="s">
        <v>1</v>
      </c>
      <c r="C2" s="21" t="s">
        <v>2</v>
      </c>
      <c r="D2" s="21" t="s">
        <v>3</v>
      </c>
      <c r="E2" s="17" t="s">
        <v>8</v>
      </c>
      <c r="F2" s="17"/>
      <c r="G2" s="17"/>
      <c r="H2" s="17" t="s">
        <v>4</v>
      </c>
      <c r="I2" s="17"/>
      <c r="J2" s="17"/>
      <c r="K2" s="17" t="s">
        <v>10</v>
      </c>
    </row>
    <row r="3" spans="1:11" ht="63" customHeight="1" x14ac:dyDescent="0.25">
      <c r="A3" s="17"/>
      <c r="B3" s="17"/>
      <c r="C3" s="22"/>
      <c r="D3" s="22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7"/>
    </row>
    <row r="4" spans="1:11" ht="15.75" x14ac:dyDescent="0.25">
      <c r="A4" s="8">
        <v>1</v>
      </c>
      <c r="B4" s="16" t="s">
        <v>16</v>
      </c>
      <c r="C4" s="9" t="s">
        <v>38</v>
      </c>
      <c r="D4" s="3">
        <v>150</v>
      </c>
      <c r="E4" s="6">
        <v>66.73</v>
      </c>
      <c r="F4" s="6">
        <v>69.05</v>
      </c>
      <c r="G4" s="6">
        <v>79</v>
      </c>
      <c r="H4" s="6">
        <f>(E4+F4+G4)/3</f>
        <v>71.593333333333334</v>
      </c>
      <c r="I4" s="6">
        <f>STDEV(E4:G4)</f>
        <v>6.5184072696735758</v>
      </c>
      <c r="J4" s="11">
        <f>I4/H4*100</f>
        <v>9.1047685115097909</v>
      </c>
      <c r="K4" s="12">
        <f>H4*D4</f>
        <v>10739</v>
      </c>
    </row>
    <row r="5" spans="1:11" x14ac:dyDescent="0.25">
      <c r="A5" s="8">
        <v>2</v>
      </c>
      <c r="B5" s="14" t="s">
        <v>17</v>
      </c>
      <c r="C5" s="9" t="s">
        <v>38</v>
      </c>
      <c r="D5" s="3">
        <v>150</v>
      </c>
      <c r="E5" s="6">
        <v>103.33</v>
      </c>
      <c r="F5" s="6">
        <v>106.91</v>
      </c>
      <c r="G5" s="6">
        <v>121</v>
      </c>
      <c r="H5" s="6">
        <f t="shared" ref="H5:H34" si="0">(E5+F5+G5)/3</f>
        <v>110.41333333333334</v>
      </c>
      <c r="I5" s="6">
        <f t="shared" ref="I5:I34" si="1">STDEV(E5:G5)</f>
        <v>9.3414256585027395</v>
      </c>
      <c r="J5" s="11">
        <f t="shared" ref="J5:J34" si="2">I5/H5*100</f>
        <v>8.4604144956853684</v>
      </c>
      <c r="K5" s="12">
        <f t="shared" ref="K5:K34" si="3">H5*D5</f>
        <v>16562</v>
      </c>
    </row>
    <row r="6" spans="1:11" ht="30" x14ac:dyDescent="0.25">
      <c r="A6" s="8">
        <v>3</v>
      </c>
      <c r="B6" s="15" t="s">
        <v>18</v>
      </c>
      <c r="C6" s="9" t="s">
        <v>15</v>
      </c>
      <c r="D6" s="3">
        <v>40</v>
      </c>
      <c r="E6" s="6">
        <v>233</v>
      </c>
      <c r="F6" s="6">
        <v>243</v>
      </c>
      <c r="G6" s="6">
        <v>261</v>
      </c>
      <c r="H6" s="6">
        <f t="shared" si="0"/>
        <v>245.66666666666666</v>
      </c>
      <c r="I6" s="6">
        <f t="shared" si="1"/>
        <v>14.189197769195175</v>
      </c>
      <c r="J6" s="11">
        <f t="shared" si="2"/>
        <v>5.77579285041866</v>
      </c>
      <c r="K6" s="12">
        <f t="shared" si="3"/>
        <v>9826.6666666666661</v>
      </c>
    </row>
    <row r="7" spans="1:11" ht="30" x14ac:dyDescent="0.25">
      <c r="A7" s="8">
        <v>4</v>
      </c>
      <c r="B7" s="15" t="s">
        <v>19</v>
      </c>
      <c r="C7" s="9" t="s">
        <v>15</v>
      </c>
      <c r="D7" s="3">
        <v>15</v>
      </c>
      <c r="E7" s="6">
        <v>217</v>
      </c>
      <c r="F7" s="6">
        <v>226</v>
      </c>
      <c r="G7" s="6">
        <v>243</v>
      </c>
      <c r="H7" s="6">
        <f t="shared" si="0"/>
        <v>228.66666666666666</v>
      </c>
      <c r="I7" s="6">
        <f t="shared" si="1"/>
        <v>13.203534880225572</v>
      </c>
      <c r="J7" s="11">
        <f t="shared" si="2"/>
        <v>5.7741406181744486</v>
      </c>
      <c r="K7" s="12">
        <f t="shared" si="3"/>
        <v>3430</v>
      </c>
    </row>
    <row r="8" spans="1:11" x14ac:dyDescent="0.25">
      <c r="A8" s="8">
        <v>5</v>
      </c>
      <c r="B8" s="15" t="s">
        <v>20</v>
      </c>
      <c r="C8" s="9" t="s">
        <v>15</v>
      </c>
      <c r="D8" s="3">
        <v>30</v>
      </c>
      <c r="E8" s="6">
        <v>203</v>
      </c>
      <c r="F8" s="6">
        <v>211</v>
      </c>
      <c r="G8" s="6">
        <v>227</v>
      </c>
      <c r="H8" s="6">
        <f t="shared" si="0"/>
        <v>213.66666666666666</v>
      </c>
      <c r="I8" s="6">
        <f t="shared" si="1"/>
        <v>12.220201853215572</v>
      </c>
      <c r="J8" s="11">
        <f t="shared" si="2"/>
        <v>5.7192832386344339</v>
      </c>
      <c r="K8" s="12">
        <f t="shared" si="3"/>
        <v>6410</v>
      </c>
    </row>
    <row r="9" spans="1:11" x14ac:dyDescent="0.25">
      <c r="A9" s="8">
        <v>6</v>
      </c>
      <c r="B9" s="15" t="s">
        <v>21</v>
      </c>
      <c r="C9" s="9" t="s">
        <v>15</v>
      </c>
      <c r="D9" s="3">
        <v>10</v>
      </c>
      <c r="E9" s="6">
        <v>141</v>
      </c>
      <c r="F9" s="6">
        <v>146</v>
      </c>
      <c r="G9" s="6">
        <v>158</v>
      </c>
      <c r="H9" s="6">
        <f t="shared" si="0"/>
        <v>148.33333333333334</v>
      </c>
      <c r="I9" s="6">
        <f t="shared" si="1"/>
        <v>8.736894948054104</v>
      </c>
      <c r="J9" s="11">
        <f t="shared" si="2"/>
        <v>5.8900415380140023</v>
      </c>
      <c r="K9" s="12">
        <f t="shared" si="3"/>
        <v>1483.3333333333335</v>
      </c>
    </row>
    <row r="10" spans="1:11" ht="30" x14ac:dyDescent="0.25">
      <c r="A10" s="8">
        <v>7</v>
      </c>
      <c r="B10" s="15" t="s">
        <v>22</v>
      </c>
      <c r="C10" s="9" t="s">
        <v>15</v>
      </c>
      <c r="D10" s="3">
        <v>15</v>
      </c>
      <c r="E10" s="6">
        <v>291</v>
      </c>
      <c r="F10" s="6">
        <v>303</v>
      </c>
      <c r="G10" s="6">
        <v>315</v>
      </c>
      <c r="H10" s="6">
        <f t="shared" si="0"/>
        <v>303</v>
      </c>
      <c r="I10" s="6">
        <f t="shared" si="1"/>
        <v>12</v>
      </c>
      <c r="J10" s="11">
        <f t="shared" si="2"/>
        <v>3.9603960396039604</v>
      </c>
      <c r="K10" s="12">
        <f t="shared" si="3"/>
        <v>4545</v>
      </c>
    </row>
    <row r="11" spans="1:11" ht="27.75" customHeight="1" x14ac:dyDescent="0.25">
      <c r="A11" s="8">
        <v>8</v>
      </c>
      <c r="B11" s="15" t="s">
        <v>23</v>
      </c>
      <c r="C11" s="9" t="s">
        <v>15</v>
      </c>
      <c r="D11" s="3">
        <v>25</v>
      </c>
      <c r="E11" s="6">
        <v>219</v>
      </c>
      <c r="F11" s="6">
        <v>228</v>
      </c>
      <c r="G11" s="6">
        <v>263</v>
      </c>
      <c r="H11" s="6">
        <f t="shared" si="0"/>
        <v>236.66666666666666</v>
      </c>
      <c r="I11" s="6">
        <f t="shared" si="1"/>
        <v>23.245071162148186</v>
      </c>
      <c r="J11" s="11">
        <f t="shared" si="2"/>
        <v>9.8218610544288119</v>
      </c>
      <c r="K11" s="12">
        <f t="shared" si="3"/>
        <v>5916.6666666666661</v>
      </c>
    </row>
    <row r="12" spans="1:11" ht="42" customHeight="1" x14ac:dyDescent="0.25">
      <c r="A12" s="8">
        <v>9</v>
      </c>
      <c r="B12" s="15" t="s">
        <v>24</v>
      </c>
      <c r="C12" s="9" t="s">
        <v>15</v>
      </c>
      <c r="D12" s="3">
        <v>60</v>
      </c>
      <c r="E12" s="6">
        <v>764.17</v>
      </c>
      <c r="F12" s="6">
        <v>790.56</v>
      </c>
      <c r="G12" s="6">
        <v>988</v>
      </c>
      <c r="H12" s="6">
        <f t="shared" si="0"/>
        <v>847.57666666666671</v>
      </c>
      <c r="I12" s="6">
        <f t="shared" si="1"/>
        <v>122.32392420672748</v>
      </c>
      <c r="J12" s="11">
        <f>I12/H12*100</f>
        <v>14.432195813955175</v>
      </c>
      <c r="K12" s="12">
        <f t="shared" si="3"/>
        <v>50854.600000000006</v>
      </c>
    </row>
    <row r="13" spans="1:11" ht="39.75" customHeight="1" x14ac:dyDescent="0.25">
      <c r="A13" s="8">
        <v>10</v>
      </c>
      <c r="B13" s="15" t="s">
        <v>46</v>
      </c>
      <c r="C13" s="9" t="s">
        <v>15</v>
      </c>
      <c r="D13" s="3">
        <v>20</v>
      </c>
      <c r="E13" s="6">
        <v>169</v>
      </c>
      <c r="F13" s="6">
        <v>147</v>
      </c>
      <c r="G13" s="6">
        <v>169</v>
      </c>
      <c r="H13" s="6">
        <f t="shared" si="0"/>
        <v>161.66666666666666</v>
      </c>
      <c r="I13" s="6">
        <f t="shared" si="1"/>
        <v>12.701705922171765</v>
      </c>
      <c r="J13" s="11">
        <f t="shared" si="2"/>
        <v>7.856725312683567</v>
      </c>
      <c r="K13" s="12">
        <f t="shared" si="3"/>
        <v>3233.333333333333</v>
      </c>
    </row>
    <row r="14" spans="1:11" ht="39" customHeight="1" x14ac:dyDescent="0.25">
      <c r="A14" s="8">
        <v>11</v>
      </c>
      <c r="B14" s="15" t="s">
        <v>25</v>
      </c>
      <c r="C14" s="9" t="s">
        <v>15</v>
      </c>
      <c r="D14" s="3">
        <v>50</v>
      </c>
      <c r="E14" s="6">
        <v>47</v>
      </c>
      <c r="F14" s="6">
        <v>49</v>
      </c>
      <c r="G14" s="6">
        <v>57</v>
      </c>
      <c r="H14" s="6">
        <f t="shared" si="0"/>
        <v>51</v>
      </c>
      <c r="I14" s="6">
        <f t="shared" si="1"/>
        <v>5.2915026221291814</v>
      </c>
      <c r="J14" s="11">
        <f t="shared" si="2"/>
        <v>10.375495337508198</v>
      </c>
      <c r="K14" s="12">
        <f t="shared" si="3"/>
        <v>2550</v>
      </c>
    </row>
    <row r="15" spans="1:11" ht="34.5" customHeight="1" x14ac:dyDescent="0.25">
      <c r="A15" s="8">
        <v>12</v>
      </c>
      <c r="B15" s="15" t="s">
        <v>45</v>
      </c>
      <c r="C15" s="9" t="s">
        <v>15</v>
      </c>
      <c r="D15" s="3">
        <v>10</v>
      </c>
      <c r="E15" s="6">
        <v>48</v>
      </c>
      <c r="F15" s="6">
        <v>50</v>
      </c>
      <c r="G15" s="6">
        <v>58</v>
      </c>
      <c r="H15" s="6">
        <f t="shared" si="0"/>
        <v>52</v>
      </c>
      <c r="I15" s="6">
        <f t="shared" si="1"/>
        <v>5.2915026221291814</v>
      </c>
      <c r="J15" s="11">
        <f t="shared" si="2"/>
        <v>10.175966581017656</v>
      </c>
      <c r="K15" s="12">
        <f t="shared" si="3"/>
        <v>520</v>
      </c>
    </row>
    <row r="16" spans="1:11" ht="31.5" customHeight="1" x14ac:dyDescent="0.25">
      <c r="A16" s="8">
        <v>13</v>
      </c>
      <c r="B16" s="15" t="s">
        <v>47</v>
      </c>
      <c r="C16" s="9" t="s">
        <v>15</v>
      </c>
      <c r="D16" s="3">
        <v>10</v>
      </c>
      <c r="E16" s="6">
        <v>57</v>
      </c>
      <c r="F16" s="6">
        <v>59</v>
      </c>
      <c r="G16" s="6">
        <v>68</v>
      </c>
      <c r="H16" s="6">
        <f t="shared" si="0"/>
        <v>61.333333333333336</v>
      </c>
      <c r="I16" s="6">
        <f t="shared" si="1"/>
        <v>5.8594652770823155</v>
      </c>
      <c r="J16" s="11">
        <f t="shared" si="2"/>
        <v>9.5534759952429056</v>
      </c>
      <c r="K16" s="12">
        <f t="shared" si="3"/>
        <v>613.33333333333337</v>
      </c>
    </row>
    <row r="17" spans="1:11" ht="37.5" customHeight="1" x14ac:dyDescent="0.25">
      <c r="A17" s="8">
        <v>14</v>
      </c>
      <c r="B17" s="15" t="s">
        <v>26</v>
      </c>
      <c r="C17" s="9" t="s">
        <v>15</v>
      </c>
      <c r="D17" s="3">
        <v>12</v>
      </c>
      <c r="E17" s="6">
        <v>58</v>
      </c>
      <c r="F17" s="6">
        <v>61</v>
      </c>
      <c r="G17" s="6">
        <v>68</v>
      </c>
      <c r="H17" s="6">
        <f t="shared" si="0"/>
        <v>62.333333333333336</v>
      </c>
      <c r="I17" s="6">
        <f t="shared" si="1"/>
        <v>5.1316014394468841</v>
      </c>
      <c r="J17" s="11">
        <f t="shared" si="2"/>
        <v>8.2325156782570321</v>
      </c>
      <c r="K17" s="12">
        <f t="shared" si="3"/>
        <v>748</v>
      </c>
    </row>
    <row r="18" spans="1:11" ht="39" customHeight="1" x14ac:dyDescent="0.25">
      <c r="A18" s="8">
        <v>15</v>
      </c>
      <c r="B18" s="15" t="s">
        <v>27</v>
      </c>
      <c r="C18" s="9" t="s">
        <v>15</v>
      </c>
      <c r="D18" s="3">
        <v>50</v>
      </c>
      <c r="E18" s="6">
        <v>41.2</v>
      </c>
      <c r="F18" s="6">
        <v>46</v>
      </c>
      <c r="G18" s="6">
        <v>69</v>
      </c>
      <c r="H18" s="6">
        <f t="shared" si="0"/>
        <v>52.066666666666663</v>
      </c>
      <c r="I18" s="6">
        <f t="shared" si="1"/>
        <v>14.859789141617535</v>
      </c>
      <c r="J18" s="11">
        <f t="shared" si="2"/>
        <v>28.5399279288429</v>
      </c>
      <c r="K18" s="12">
        <f t="shared" si="3"/>
        <v>2603.333333333333</v>
      </c>
    </row>
    <row r="19" spans="1:11" ht="21" customHeight="1" x14ac:dyDescent="0.25">
      <c r="A19" s="8">
        <v>16</v>
      </c>
      <c r="B19" s="15" t="s">
        <v>44</v>
      </c>
      <c r="C19" s="9" t="s">
        <v>15</v>
      </c>
      <c r="D19" s="3">
        <v>15</v>
      </c>
      <c r="E19" s="6">
        <v>98.4</v>
      </c>
      <c r="F19" s="6">
        <v>134</v>
      </c>
      <c r="G19" s="6">
        <v>167</v>
      </c>
      <c r="H19" s="6">
        <f t="shared" si="0"/>
        <v>133.13333333333333</v>
      </c>
      <c r="I19" s="6">
        <f t="shared" si="1"/>
        <v>34.30821087339492</v>
      </c>
      <c r="J19" s="11">
        <f t="shared" si="2"/>
        <v>25.769812874357729</v>
      </c>
      <c r="K19" s="12">
        <f t="shared" si="3"/>
        <v>1997</v>
      </c>
    </row>
    <row r="20" spans="1:11" ht="21" customHeight="1" x14ac:dyDescent="0.25">
      <c r="A20" s="8">
        <v>17</v>
      </c>
      <c r="B20" s="15" t="s">
        <v>28</v>
      </c>
      <c r="C20" s="9" t="s">
        <v>15</v>
      </c>
      <c r="D20" s="3">
        <v>300</v>
      </c>
      <c r="E20" s="6">
        <v>3</v>
      </c>
      <c r="F20" s="6">
        <v>3</v>
      </c>
      <c r="G20" s="6">
        <v>4</v>
      </c>
      <c r="H20" s="6">
        <f t="shared" si="0"/>
        <v>3.3333333333333335</v>
      </c>
      <c r="I20" s="6">
        <f t="shared" si="1"/>
        <v>0.57735026918962473</v>
      </c>
      <c r="J20" s="11">
        <f t="shared" si="2"/>
        <v>17.320508075688743</v>
      </c>
      <c r="K20" s="12">
        <f t="shared" si="3"/>
        <v>1000</v>
      </c>
    </row>
    <row r="21" spans="1:11" ht="30.75" customHeight="1" x14ac:dyDescent="0.25">
      <c r="A21" s="8">
        <v>18</v>
      </c>
      <c r="B21" s="15" t="s">
        <v>29</v>
      </c>
      <c r="C21" s="9" t="s">
        <v>15</v>
      </c>
      <c r="D21" s="3">
        <v>50</v>
      </c>
      <c r="E21" s="6">
        <v>21</v>
      </c>
      <c r="F21" s="6">
        <v>21</v>
      </c>
      <c r="G21" s="6">
        <v>28</v>
      </c>
      <c r="H21" s="6">
        <f t="shared" si="0"/>
        <v>23.333333333333332</v>
      </c>
      <c r="I21" s="6">
        <f t="shared" si="1"/>
        <v>4.041451884327385</v>
      </c>
      <c r="J21" s="11">
        <f t="shared" si="2"/>
        <v>17.320508075688792</v>
      </c>
      <c r="K21" s="12">
        <f t="shared" si="3"/>
        <v>1166.6666666666665</v>
      </c>
    </row>
    <row r="22" spans="1:11" ht="35.25" customHeight="1" x14ac:dyDescent="0.25">
      <c r="A22" s="8">
        <v>19</v>
      </c>
      <c r="B22" s="15" t="s">
        <v>50</v>
      </c>
      <c r="C22" s="9" t="s">
        <v>15</v>
      </c>
      <c r="D22" s="3">
        <v>10</v>
      </c>
      <c r="E22" s="6">
        <v>24</v>
      </c>
      <c r="F22" s="6">
        <v>25</v>
      </c>
      <c r="G22" s="6">
        <v>29</v>
      </c>
      <c r="H22" s="6">
        <f t="shared" si="0"/>
        <v>26</v>
      </c>
      <c r="I22" s="6">
        <f t="shared" si="1"/>
        <v>2.6457513110645907</v>
      </c>
      <c r="J22" s="11">
        <f t="shared" si="2"/>
        <v>10.175966581017656</v>
      </c>
      <c r="K22" s="12">
        <f t="shared" si="3"/>
        <v>260</v>
      </c>
    </row>
    <row r="23" spans="1:11" ht="41.25" customHeight="1" x14ac:dyDescent="0.25">
      <c r="A23" s="8">
        <v>20</v>
      </c>
      <c r="B23" s="15" t="s">
        <v>30</v>
      </c>
      <c r="C23" s="9" t="s">
        <v>15</v>
      </c>
      <c r="D23" s="3">
        <v>10</v>
      </c>
      <c r="E23" s="6">
        <v>35</v>
      </c>
      <c r="F23" s="6">
        <v>36</v>
      </c>
      <c r="G23" s="6">
        <v>41</v>
      </c>
      <c r="H23" s="6">
        <f t="shared" si="0"/>
        <v>37.333333333333336</v>
      </c>
      <c r="I23" s="6">
        <f t="shared" si="1"/>
        <v>3.214550253664318</v>
      </c>
      <c r="J23" s="11">
        <f t="shared" si="2"/>
        <v>8.6104024651722799</v>
      </c>
      <c r="K23" s="12">
        <f t="shared" si="3"/>
        <v>373.33333333333337</v>
      </c>
    </row>
    <row r="24" spans="1:11" ht="21" customHeight="1" x14ac:dyDescent="0.25">
      <c r="A24" s="8">
        <v>21</v>
      </c>
      <c r="B24" s="15" t="s">
        <v>31</v>
      </c>
      <c r="C24" s="9" t="s">
        <v>15</v>
      </c>
      <c r="D24" s="3">
        <v>400</v>
      </c>
      <c r="E24" s="6">
        <v>0.5</v>
      </c>
      <c r="F24" s="6">
        <v>0.5</v>
      </c>
      <c r="G24" s="6">
        <v>0.7</v>
      </c>
      <c r="H24" s="6">
        <f t="shared" si="0"/>
        <v>0.56666666666666665</v>
      </c>
      <c r="I24" s="6">
        <f t="shared" si="1"/>
        <v>0.11547005383792529</v>
      </c>
      <c r="J24" s="11">
        <f t="shared" si="2"/>
        <v>20.377068324339756</v>
      </c>
      <c r="K24" s="12">
        <f t="shared" si="3"/>
        <v>226.66666666666666</v>
      </c>
    </row>
    <row r="25" spans="1:11" ht="21" customHeight="1" x14ac:dyDescent="0.25">
      <c r="A25" s="8">
        <v>22</v>
      </c>
      <c r="B25" s="15" t="s">
        <v>32</v>
      </c>
      <c r="C25" s="9" t="s">
        <v>15</v>
      </c>
      <c r="D25" s="3">
        <v>400</v>
      </c>
      <c r="E25" s="6">
        <v>2</v>
      </c>
      <c r="F25" s="6">
        <v>2</v>
      </c>
      <c r="G25" s="6">
        <v>2</v>
      </c>
      <c r="H25" s="6">
        <f t="shared" si="0"/>
        <v>2</v>
      </c>
      <c r="I25" s="6">
        <f t="shared" si="1"/>
        <v>0</v>
      </c>
      <c r="J25" s="11">
        <f t="shared" si="2"/>
        <v>0</v>
      </c>
      <c r="K25" s="12">
        <f t="shared" si="3"/>
        <v>800</v>
      </c>
    </row>
    <row r="26" spans="1:11" ht="21" customHeight="1" x14ac:dyDescent="0.25">
      <c r="A26" s="8">
        <v>23</v>
      </c>
      <c r="B26" s="15" t="s">
        <v>33</v>
      </c>
      <c r="C26" s="9" t="s">
        <v>15</v>
      </c>
      <c r="D26" s="3">
        <v>100</v>
      </c>
      <c r="E26" s="6">
        <v>1</v>
      </c>
      <c r="F26" s="6">
        <v>1</v>
      </c>
      <c r="G26" s="6">
        <v>1</v>
      </c>
      <c r="H26" s="6">
        <f t="shared" si="0"/>
        <v>1</v>
      </c>
      <c r="I26" s="6">
        <f t="shared" si="1"/>
        <v>0</v>
      </c>
      <c r="J26" s="11">
        <f t="shared" si="2"/>
        <v>0</v>
      </c>
      <c r="K26" s="12">
        <f t="shared" si="3"/>
        <v>100</v>
      </c>
    </row>
    <row r="27" spans="1:11" ht="21" customHeight="1" x14ac:dyDescent="0.25">
      <c r="A27" s="8">
        <v>24</v>
      </c>
      <c r="B27" s="15" t="s">
        <v>34</v>
      </c>
      <c r="C27" s="9" t="s">
        <v>15</v>
      </c>
      <c r="D27" s="3">
        <v>200</v>
      </c>
      <c r="E27" s="6">
        <v>2</v>
      </c>
      <c r="F27" s="6">
        <v>2</v>
      </c>
      <c r="G27" s="6">
        <v>2</v>
      </c>
      <c r="H27" s="6">
        <f t="shared" si="0"/>
        <v>2</v>
      </c>
      <c r="I27" s="6">
        <f t="shared" si="1"/>
        <v>0</v>
      </c>
      <c r="J27" s="11">
        <f t="shared" si="2"/>
        <v>0</v>
      </c>
      <c r="K27" s="12">
        <f t="shared" si="3"/>
        <v>400</v>
      </c>
    </row>
    <row r="28" spans="1:11" ht="38.25" customHeight="1" x14ac:dyDescent="0.25">
      <c r="A28" s="8">
        <v>25</v>
      </c>
      <c r="B28" s="15" t="s">
        <v>48</v>
      </c>
      <c r="C28" s="9" t="s">
        <v>41</v>
      </c>
      <c r="D28" s="3">
        <v>8</v>
      </c>
      <c r="E28" s="6">
        <v>912.5</v>
      </c>
      <c r="F28" s="6">
        <v>991</v>
      </c>
      <c r="G28" s="6">
        <v>1029</v>
      </c>
      <c r="H28" s="6">
        <f t="shared" si="0"/>
        <v>977.5</v>
      </c>
      <c r="I28" s="6">
        <f t="shared" si="1"/>
        <v>59.411699184588215</v>
      </c>
      <c r="J28" s="11">
        <f t="shared" si="2"/>
        <v>6.0779231902392041</v>
      </c>
      <c r="K28" s="12">
        <f t="shared" si="3"/>
        <v>7820</v>
      </c>
    </row>
    <row r="29" spans="1:11" ht="38.25" customHeight="1" x14ac:dyDescent="0.25">
      <c r="A29" s="8">
        <v>26</v>
      </c>
      <c r="B29" s="15" t="s">
        <v>35</v>
      </c>
      <c r="C29" s="9" t="s">
        <v>15</v>
      </c>
      <c r="D29" s="3">
        <v>8</v>
      </c>
      <c r="E29" s="6">
        <v>450</v>
      </c>
      <c r="F29" s="6">
        <v>544</v>
      </c>
      <c r="G29" s="6">
        <v>563</v>
      </c>
      <c r="H29" s="6">
        <f t="shared" si="0"/>
        <v>519</v>
      </c>
      <c r="I29" s="6">
        <f t="shared" si="1"/>
        <v>60.506198029623377</v>
      </c>
      <c r="J29" s="11">
        <f t="shared" si="2"/>
        <v>11.658226980659609</v>
      </c>
      <c r="K29" s="12">
        <f t="shared" si="3"/>
        <v>4152</v>
      </c>
    </row>
    <row r="30" spans="1:11" ht="32.25" customHeight="1" x14ac:dyDescent="0.25">
      <c r="A30" s="8">
        <v>27</v>
      </c>
      <c r="B30" s="15" t="s">
        <v>49</v>
      </c>
      <c r="C30" s="9" t="s">
        <v>15</v>
      </c>
      <c r="D30" s="3">
        <v>5</v>
      </c>
      <c r="E30" s="6">
        <v>526.79999999999995</v>
      </c>
      <c r="F30" s="6">
        <v>544</v>
      </c>
      <c r="G30" s="6">
        <v>605</v>
      </c>
      <c r="H30" s="6">
        <f t="shared" si="0"/>
        <v>558.6</v>
      </c>
      <c r="I30" s="6">
        <f t="shared" si="1"/>
        <v>41.093551805605721</v>
      </c>
      <c r="J30" s="11">
        <f t="shared" si="2"/>
        <v>7.356525564913305</v>
      </c>
      <c r="K30" s="12">
        <f t="shared" si="3"/>
        <v>2793</v>
      </c>
    </row>
    <row r="31" spans="1:11" ht="32.25" customHeight="1" x14ac:dyDescent="0.25">
      <c r="A31" s="8">
        <v>28</v>
      </c>
      <c r="B31" s="15" t="s">
        <v>39</v>
      </c>
      <c r="C31" s="9" t="s">
        <v>15</v>
      </c>
      <c r="D31" s="3">
        <v>10</v>
      </c>
      <c r="E31" s="6">
        <v>76</v>
      </c>
      <c r="F31" s="6">
        <v>79</v>
      </c>
      <c r="G31" s="6">
        <v>82</v>
      </c>
      <c r="H31" s="6">
        <f t="shared" si="0"/>
        <v>79</v>
      </c>
      <c r="I31" s="6">
        <f t="shared" si="1"/>
        <v>3</v>
      </c>
      <c r="J31" s="11">
        <f t="shared" si="2"/>
        <v>3.79746835443038</v>
      </c>
      <c r="K31" s="12">
        <f t="shared" si="3"/>
        <v>790</v>
      </c>
    </row>
    <row r="32" spans="1:11" ht="21" customHeight="1" x14ac:dyDescent="0.25">
      <c r="A32" s="8">
        <v>29</v>
      </c>
      <c r="B32" s="15" t="s">
        <v>36</v>
      </c>
      <c r="C32" s="9" t="s">
        <v>15</v>
      </c>
      <c r="D32" s="3">
        <v>10</v>
      </c>
      <c r="E32" s="6">
        <v>39</v>
      </c>
      <c r="F32" s="6">
        <v>41</v>
      </c>
      <c r="G32" s="6">
        <v>42</v>
      </c>
      <c r="H32" s="6">
        <f t="shared" si="0"/>
        <v>40.666666666666664</v>
      </c>
      <c r="I32" s="6">
        <f t="shared" si="1"/>
        <v>1.5275252316519465</v>
      </c>
      <c r="J32" s="11">
        <f t="shared" si="2"/>
        <v>3.7562095860293772</v>
      </c>
      <c r="K32" s="12">
        <f t="shared" si="3"/>
        <v>406.66666666666663</v>
      </c>
    </row>
    <row r="33" spans="1:11" ht="30" customHeight="1" x14ac:dyDescent="0.25">
      <c r="A33" s="8">
        <v>30</v>
      </c>
      <c r="B33" s="15" t="s">
        <v>37</v>
      </c>
      <c r="C33" s="9" t="s">
        <v>42</v>
      </c>
      <c r="D33" s="3">
        <v>4</v>
      </c>
      <c r="E33" s="6">
        <v>341</v>
      </c>
      <c r="F33" s="6">
        <v>353</v>
      </c>
      <c r="G33" s="6">
        <v>365</v>
      </c>
      <c r="H33" s="6">
        <f t="shared" si="0"/>
        <v>353</v>
      </c>
      <c r="I33" s="6">
        <f t="shared" si="1"/>
        <v>12</v>
      </c>
      <c r="J33" s="11">
        <f t="shared" si="2"/>
        <v>3.3994334277620402</v>
      </c>
      <c r="K33" s="12">
        <f t="shared" si="3"/>
        <v>1412</v>
      </c>
    </row>
    <row r="34" spans="1:11" ht="60" customHeight="1" x14ac:dyDescent="0.25">
      <c r="A34" s="8">
        <v>31</v>
      </c>
      <c r="B34" s="15" t="s">
        <v>43</v>
      </c>
      <c r="C34" s="9" t="s">
        <v>15</v>
      </c>
      <c r="D34" s="3">
        <v>10</v>
      </c>
      <c r="E34" s="6">
        <v>2352</v>
      </c>
      <c r="F34" s="6">
        <v>2450</v>
      </c>
      <c r="G34" s="6">
        <v>2940</v>
      </c>
      <c r="H34" s="6">
        <f t="shared" si="0"/>
        <v>2580.6666666666665</v>
      </c>
      <c r="I34" s="6">
        <f t="shared" si="1"/>
        <v>315.02592485910321</v>
      </c>
      <c r="J34" s="11">
        <f t="shared" si="2"/>
        <v>12.2071528620164</v>
      </c>
      <c r="K34" s="12">
        <f t="shared" si="3"/>
        <v>25806.666666666664</v>
      </c>
    </row>
    <row r="35" spans="1:11" x14ac:dyDescent="0.25">
      <c r="A35" s="2"/>
      <c r="B35" s="10" t="s">
        <v>9</v>
      </c>
      <c r="C35" s="2"/>
      <c r="D35" s="2"/>
      <c r="E35" s="2"/>
      <c r="F35" s="2"/>
      <c r="G35" s="2"/>
      <c r="H35" s="2"/>
      <c r="I35" s="2"/>
      <c r="J35" s="2"/>
      <c r="K35" s="7">
        <f>SUM(K4:K34)</f>
        <v>169539.26666666663</v>
      </c>
    </row>
    <row r="37" spans="1:11" ht="33.75" customHeight="1" x14ac:dyDescent="0.25">
      <c r="A37" s="20" t="s">
        <v>14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</row>
  </sheetData>
  <mergeCells count="9">
    <mergeCell ref="K2:K3"/>
    <mergeCell ref="A1:K1"/>
    <mergeCell ref="A37:K3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2026-07-30T04:52:47Z</dcterms:modified>
</cp:coreProperties>
</file>