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480" yWindow="60" windowWidth="15312" windowHeight="9012"/>
  </bookViews>
  <sheets>
    <sheet name="Расчет цены" sheetId="2" r:id="rId1"/>
  </sheets>
  <definedNames>
    <definedName name="_xlnm.Print_Area" localSheetId="0">'Расчет цены'!$A$1:$N$21</definedName>
  </definedNames>
  <calcPr calcId="125725" refMode="R1C1"/>
</workbook>
</file>

<file path=xl/calcChain.xml><?xml version="1.0" encoding="utf-8"?>
<calcChain xmlns="http://schemas.openxmlformats.org/spreadsheetml/2006/main">
  <c r="H12" i="2"/>
  <c r="K12" s="1"/>
  <c r="L12" s="1"/>
  <c r="M12" s="1"/>
  <c r="N12" s="1"/>
  <c r="I12"/>
  <c r="J12" l="1"/>
</calcChain>
</file>

<file path=xl/sharedStrings.xml><?xml version="1.0" encoding="utf-8"?>
<sst xmlns="http://schemas.openxmlformats.org/spreadsheetml/2006/main" count="40" uniqueCount="36">
  <si>
    <t>№</t>
  </si>
  <si>
    <t>Ед. изм</t>
  </si>
  <si>
    <t>Наименование предмета контракта</t>
  </si>
  <si>
    <t>Кол-во</t>
  </si>
  <si>
    <t>Коммерческие предложения (руб./ед.изм.)</t>
  </si>
  <si>
    <t>Среднее квадратичное отклонение</t>
  </si>
  <si>
    <r>
      <t xml:space="preserve">коэффициент вариации цен V (%)           </t>
    </r>
    <r>
      <rPr>
        <i/>
        <sz val="10"/>
        <color indexed="8"/>
        <rFont val="Times New Roman"/>
        <family val="1"/>
        <charset val="204"/>
      </rPr>
      <t xml:space="preserve">         (не должен превышать 33%)</t>
    </r>
  </si>
  <si>
    <t xml:space="preserve">Средняя арифметическая цена за единицу     &lt;ц&gt; </t>
  </si>
  <si>
    <t>Цена за единицу изм. (руб.)</t>
  </si>
  <si>
    <t>рублей</t>
  </si>
  <si>
    <r>
      <rPr>
        <b/>
        <sz val="10"/>
        <color indexed="8"/>
        <rFont val="Times New Roman"/>
        <family val="1"/>
        <charset val="204"/>
      </rPr>
      <t>Расчет Н(М)ЦК по формуле</t>
    </r>
    <r>
      <rPr>
        <sz val="10"/>
        <color indexed="8"/>
        <rFont val="Times New Roman"/>
        <family val="1"/>
        <charset val="204"/>
      </rPr>
      <t xml:space="preserve">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</si>
  <si>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Однородность совокупности значений выявленных цен, используемых в расчете Н(М)ЦК</t>
  </si>
  <si>
    <t>Н(М)ЦК, определяемая методом сопоставимых рыночных цен (анализа рынка)*</t>
  </si>
  <si>
    <t>Н(М)ЦК контракта с учетом округления цены за единицу (руб.)</t>
  </si>
  <si>
    <t>Расчет НМЦК произвел:</t>
  </si>
  <si>
    <t xml:space="preserve">Расчет начальной (максимальной) цены контракта (Н(М)ЦК)
</t>
  </si>
  <si>
    <t>В результате проведенного расчета Н(М)ЦК составила:</t>
  </si>
  <si>
    <t>Заказчик:</t>
  </si>
  <si>
    <t>Цена за единицу изм. с округлением до сотых долей после запятой (руб.)</t>
  </si>
  <si>
    <t>Обоснование начальной (максимальной) цены контракта с указанием информации о валюте, используемой для формирования цены контракта и расчетов с поставщиком (подрядчиком, исполнителем)</t>
  </si>
  <si>
    <t xml:space="preserve">Поставщик №1 </t>
  </si>
  <si>
    <t>Поставщик №2</t>
  </si>
  <si>
    <t xml:space="preserve">Поставщик №3 </t>
  </si>
  <si>
    <t>Н.С. Исаченкова</t>
  </si>
  <si>
    <t>шт</t>
  </si>
  <si>
    <t>4</t>
  </si>
  <si>
    <t>1</t>
  </si>
  <si>
    <t>2</t>
  </si>
  <si>
    <t>3</t>
  </si>
  <si>
    <t>Штамп на автоматической оснастке 80*24 мм</t>
  </si>
  <si>
    <t>Штамп на автоматической оснастке 80*20 мм</t>
  </si>
  <si>
    <t>Штамп на автоматической оснастке 60*20 мм</t>
  </si>
  <si>
    <t xml:space="preserve">       Штамп на автоматической оснастке  38*14 мм</t>
  </si>
  <si>
    <r>
      <rPr>
        <b/>
        <sz val="13"/>
        <color indexed="8"/>
        <rFont val="Times New Roman"/>
        <family val="1"/>
        <charset val="204"/>
      </rPr>
      <t xml:space="preserve">Основные характеристики объекта закупки: </t>
    </r>
    <r>
      <rPr>
        <sz val="13"/>
        <color indexed="8"/>
        <rFont val="Times New Roman"/>
        <family val="1"/>
        <charset val="204"/>
      </rPr>
      <t xml:space="preserve">Изготовление печати и штампов автоматических для нужд ГУ Министерства юстиции по Нижегородской области
</t>
    </r>
    <r>
      <rPr>
        <b/>
        <sz val="13"/>
        <color indexed="8"/>
        <rFont val="Times New Roman"/>
        <family val="1"/>
        <charset val="204"/>
      </rPr>
      <t>Используемый метод определения НМЦК с обоснованием:</t>
    </r>
    <r>
      <rPr>
        <sz val="13"/>
        <color indexed="8"/>
        <rFont val="Times New Roman"/>
        <family val="1"/>
        <charset val="204"/>
      </rPr>
      <t xml:space="preserve"> Метод сопоставимых рыночных цен (анализа рынка). В соответствии с ч. 6 ст. 22 Федерального закона от 05.04.2013 № 44-ФЗ «О контрактной системе в сфере закупок товаров, работ, услуг для обеспечения государственных и муниципальных нужд», а также в соответствии Методическими рекомендациями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исполнителем), утвержденные приказом Минэкономразвития РФ от 02.10.2013 № 567 метод сопоставимых рыночных цен (анализа рынка) является приоритетным для определения и обоснования НМЦК.
В соответствии с п. 3.19 Методических рекомендаций Заказчик использовал цены, предлагаемые 3-мя различными Поставщиками, осуществляющими деятельность на функционирующем конкурентном рынке, соответствующем предмету размещения заказа.
</t>
    </r>
    <r>
      <rPr>
        <b/>
        <sz val="13"/>
        <color indexed="8"/>
        <rFont val="Times New Roman"/>
        <family val="1"/>
        <charset val="204"/>
      </rPr>
      <t>Информации о валюте, используемой для формирования цены контракта и расчетов с поставщиком (подрядчиком, исполнителем)</t>
    </r>
    <r>
      <rPr>
        <sz val="13"/>
        <color indexed="8"/>
        <rFont val="Times New Roman"/>
        <family val="1"/>
        <charset val="204"/>
      </rPr>
      <t xml:space="preserve">  - Российский рубль.
</t>
    </r>
    <r>
      <rPr>
        <b/>
        <sz val="13"/>
        <color indexed="8"/>
        <rFont val="Times New Roman"/>
        <family val="1"/>
        <charset val="204"/>
      </rPr>
      <t>Порядок применения официального курса иностранной валюты к рублю Российской Федерации, установленного Центральным банком Российской Федерации и используемого при оплате контракта</t>
    </r>
    <r>
      <rPr>
        <sz val="13"/>
        <color indexed="8"/>
        <rFont val="Times New Roman"/>
        <family val="1"/>
        <charset val="204"/>
      </rPr>
      <t xml:space="preserve"> – не установлен.
</t>
    </r>
  </si>
  <si>
    <t>5</t>
  </si>
  <si>
    <t>Печать автоматическа круглая 41 мм диаметр</t>
  </si>
</sst>
</file>

<file path=xl/styles.xml><?xml version="1.0" encoding="utf-8"?>
<styleSheet xmlns="http://schemas.openxmlformats.org/spreadsheetml/2006/main">
  <numFmts count="3">
    <numFmt numFmtId="43" formatCode="_-* #,##0.00\ _₽_-;\-* #,##0.00\ _₽_-;_-* &quot;-&quot;??\ _₽_-;_-@_-"/>
    <numFmt numFmtId="164" formatCode="0.0000"/>
    <numFmt numFmtId="165" formatCode="0.00000"/>
  </numFmts>
  <fonts count="17">
    <font>
      <sz val="11"/>
      <color theme="1"/>
      <name val="Calibri"/>
      <family val="2"/>
      <charset val="204"/>
      <scheme val="minor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0"/>
      <color rgb="FF00B05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3"/>
      <color indexed="8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7" fillId="0" borderId="0" xfId="0" applyFont="1"/>
    <xf numFmtId="0" fontId="8" fillId="0" borderId="1" xfId="0" applyFont="1" applyBorder="1" applyAlignment="1">
      <alignment horizontal="center" vertical="top" wrapText="1"/>
    </xf>
    <xf numFmtId="0" fontId="7" fillId="0" borderId="0" xfId="0" applyFont="1" applyAlignment="1">
      <alignment vertical="center"/>
    </xf>
    <xf numFmtId="0" fontId="5" fillId="0" borderId="0" xfId="0" applyFont="1" applyFill="1" applyAlignment="1" applyProtection="1">
      <alignment vertical="center"/>
      <protection locked="0"/>
    </xf>
    <xf numFmtId="0" fontId="10" fillId="0" borderId="0" xfId="0" applyFont="1"/>
    <xf numFmtId="0" fontId="6" fillId="0" borderId="0" xfId="0" applyFont="1"/>
    <xf numFmtId="0" fontId="6" fillId="0" borderId="0" xfId="0" applyFont="1" applyAlignment="1" applyProtection="1">
      <alignment wrapText="1"/>
      <protection locked="0"/>
    </xf>
    <xf numFmtId="164" fontId="6" fillId="0" borderId="0" xfId="0" applyNumberFormat="1" applyFont="1" applyFill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center" vertical="top" wrapText="1"/>
    </xf>
    <xf numFmtId="0" fontId="7" fillId="0" borderId="0" xfId="0" applyFont="1" applyBorder="1"/>
    <xf numFmtId="0" fontId="1" fillId="0" borderId="0" xfId="0" applyFont="1" applyBorder="1" applyAlignment="1">
      <alignment horizontal="center" vertical="top" wrapText="1"/>
    </xf>
    <xf numFmtId="0" fontId="7" fillId="0" borderId="0" xfId="0" applyFont="1" applyBorder="1" applyAlignment="1">
      <alignment horizontal="center" vertical="center" wrapText="1"/>
    </xf>
    <xf numFmtId="2" fontId="7" fillId="0" borderId="0" xfId="0" applyNumberFormat="1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2" fontId="5" fillId="0" borderId="0" xfId="0" applyNumberFormat="1" applyFont="1" applyFill="1" applyAlignment="1" applyProtection="1">
      <alignment vertical="center"/>
      <protection locked="0"/>
    </xf>
    <xf numFmtId="2" fontId="7" fillId="0" borderId="0" xfId="0" applyNumberFormat="1" applyFont="1"/>
    <xf numFmtId="2" fontId="7" fillId="0" borderId="2" xfId="0" applyNumberFormat="1" applyFont="1" applyBorder="1"/>
    <xf numFmtId="0" fontId="6" fillId="0" borderId="0" xfId="0" applyFont="1" applyBorder="1" applyAlignment="1">
      <alignment horizontal="right" vertical="center"/>
    </xf>
    <xf numFmtId="43" fontId="4" fillId="0" borderId="0" xfId="0" applyNumberFormat="1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2" fontId="9" fillId="0" borderId="0" xfId="0" applyNumberFormat="1" applyFont="1" applyBorder="1" applyAlignment="1">
      <alignment vertical="center"/>
    </xf>
    <xf numFmtId="49" fontId="7" fillId="0" borderId="0" xfId="0" applyNumberFormat="1" applyFont="1"/>
    <xf numFmtId="49" fontId="6" fillId="0" borderId="0" xfId="0" applyNumberFormat="1" applyFont="1" applyBorder="1" applyAlignment="1">
      <alignment horizontal="right" vertical="center"/>
    </xf>
    <xf numFmtId="0" fontId="7" fillId="0" borderId="0" xfId="0" applyFont="1" applyFill="1"/>
    <xf numFmtId="43" fontId="4" fillId="0" borderId="4" xfId="0" applyNumberFormat="1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9" fillId="0" borderId="4" xfId="0" applyFont="1" applyBorder="1" applyAlignment="1">
      <alignment vertical="center"/>
    </xf>
    <xf numFmtId="2" fontId="9" fillId="0" borderId="4" xfId="0" applyNumberFormat="1" applyFont="1" applyBorder="1" applyAlignment="1">
      <alignment vertical="center"/>
    </xf>
    <xf numFmtId="0" fontId="12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0" xfId="0" applyFont="1" applyAlignment="1"/>
    <xf numFmtId="4" fontId="6" fillId="2" borderId="5" xfId="0" applyNumberFormat="1" applyFont="1" applyFill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center" vertical="center" wrapText="1"/>
    </xf>
    <xf numFmtId="165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2" fontId="2" fillId="0" borderId="2" xfId="0" applyNumberFormat="1" applyFont="1" applyBorder="1"/>
    <xf numFmtId="0" fontId="2" fillId="0" borderId="0" xfId="0" applyFont="1"/>
    <xf numFmtId="0" fontId="1" fillId="0" borderId="1" xfId="0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 wrapText="1"/>
    </xf>
    <xf numFmtId="0" fontId="1" fillId="0" borderId="0" xfId="0" applyFont="1" applyAlignment="1">
      <alignment horizontal="center" wrapText="1"/>
    </xf>
    <xf numFmtId="0" fontId="11" fillId="0" borderId="0" xfId="0" applyFont="1" applyAlignment="1">
      <alignment horizont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4" fillId="0" borderId="0" xfId="0" applyFont="1" applyFill="1" applyBorder="1" applyAlignment="1">
      <alignment horizontal="center" vertical="center" wrapText="1"/>
    </xf>
    <xf numFmtId="49" fontId="1" fillId="0" borderId="11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left" wrapText="1"/>
    </xf>
    <xf numFmtId="2" fontId="1" fillId="0" borderId="7" xfId="0" applyNumberFormat="1" applyFont="1" applyFill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right" vertical="center"/>
    </xf>
    <xf numFmtId="0" fontId="6" fillId="0" borderId="4" xfId="0" applyFont="1" applyBorder="1" applyAlignment="1">
      <alignment horizontal="right" vertical="center"/>
    </xf>
    <xf numFmtId="0" fontId="6" fillId="0" borderId="13" xfId="0" applyFont="1" applyBorder="1" applyAlignment="1">
      <alignment horizontal="right" vertical="center"/>
    </xf>
    <xf numFmtId="0" fontId="6" fillId="0" borderId="0" xfId="0" applyFont="1" applyAlignment="1" applyProtection="1">
      <alignment horizontal="left" vertical="top" wrapText="1"/>
      <protection locked="0"/>
    </xf>
    <xf numFmtId="0" fontId="1" fillId="0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19050</xdr:colOff>
      <xdr:row>6</xdr:row>
      <xdr:rowOff>952500</xdr:rowOff>
    </xdr:from>
    <xdr:to>
      <xdr:col>10</xdr:col>
      <xdr:colOff>0</xdr:colOff>
      <xdr:row>6</xdr:row>
      <xdr:rowOff>1314450</xdr:rowOff>
    </xdr:to>
    <xdr:pic>
      <xdr:nvPicPr>
        <xdr:cNvPr id="925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010650" y="2971800"/>
          <a:ext cx="9334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19050</xdr:colOff>
      <xdr:row>6</xdr:row>
      <xdr:rowOff>923925</xdr:rowOff>
    </xdr:from>
    <xdr:to>
      <xdr:col>8</xdr:col>
      <xdr:colOff>1019175</xdr:colOff>
      <xdr:row>6</xdr:row>
      <xdr:rowOff>1362075</xdr:rowOff>
    </xdr:to>
    <xdr:pic>
      <xdr:nvPicPr>
        <xdr:cNvPr id="925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981950" y="2943225"/>
          <a:ext cx="10001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19050</xdr:colOff>
      <xdr:row>6</xdr:row>
      <xdr:rowOff>1600200</xdr:rowOff>
    </xdr:from>
    <xdr:to>
      <xdr:col>10</xdr:col>
      <xdr:colOff>1428750</xdr:colOff>
      <xdr:row>6</xdr:row>
      <xdr:rowOff>1952625</xdr:rowOff>
    </xdr:to>
    <xdr:pic>
      <xdr:nvPicPr>
        <xdr:cNvPr id="9254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63150" y="3619500"/>
          <a:ext cx="140970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266700</xdr:colOff>
      <xdr:row>6</xdr:row>
      <xdr:rowOff>1400175</xdr:rowOff>
    </xdr:from>
    <xdr:to>
      <xdr:col>10</xdr:col>
      <xdr:colOff>419100</xdr:colOff>
      <xdr:row>6</xdr:row>
      <xdr:rowOff>1628775</xdr:rowOff>
    </xdr:to>
    <xdr:pic>
      <xdr:nvPicPr>
        <xdr:cNvPr id="9255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210800" y="3419475"/>
          <a:ext cx="152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78"/>
  <sheetViews>
    <sheetView tabSelected="1" topLeftCell="A6" zoomScale="70" zoomScaleNormal="70" zoomScaleSheetLayoutView="55" workbookViewId="0">
      <selection activeCell="O13" sqref="O13"/>
    </sheetView>
  </sheetViews>
  <sheetFormatPr defaultColWidth="9.109375" defaultRowHeight="13.2"/>
  <cols>
    <col min="1" max="1" width="6.5546875" style="24" customWidth="1"/>
    <col min="2" max="2" width="48.109375" style="1" customWidth="1"/>
    <col min="3" max="3" width="16.33203125" style="1" customWidth="1"/>
    <col min="4" max="4" width="14.109375" style="1" customWidth="1"/>
    <col min="5" max="6" width="11.6640625" style="1" bestFit="1" customWidth="1"/>
    <col min="7" max="7" width="11.6640625" style="1" customWidth="1"/>
    <col min="8" max="8" width="17.5546875" style="1" customWidth="1"/>
    <col min="9" max="9" width="15.44140625" style="1" customWidth="1"/>
    <col min="10" max="10" width="14.33203125" style="1" customWidth="1"/>
    <col min="11" max="11" width="21.44140625" style="1" customWidth="1"/>
    <col min="12" max="12" width="12.6640625" style="1" customWidth="1"/>
    <col min="13" max="13" width="10.6640625" style="1" customWidth="1"/>
    <col min="14" max="14" width="14.33203125" style="1" customWidth="1"/>
    <col min="15" max="16384" width="9.109375" style="1"/>
  </cols>
  <sheetData>
    <row r="1" spans="1:14" ht="38.25" customHeight="1">
      <c r="K1" s="51"/>
      <c r="L1" s="51"/>
      <c r="M1" s="51"/>
      <c r="N1" s="51"/>
    </row>
    <row r="2" spans="1:14" ht="15" customHeight="1">
      <c r="A2" s="63" t="s">
        <v>19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</row>
    <row r="3" spans="1:14" ht="189.75" customHeight="1">
      <c r="A3" s="64" t="s">
        <v>33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</row>
    <row r="4" spans="1:14" ht="24" customHeight="1">
      <c r="K4" s="52"/>
      <c r="L4" s="52"/>
      <c r="M4" s="52"/>
      <c r="N4" s="52"/>
    </row>
    <row r="5" spans="1:14" ht="27.75" customHeight="1" thickBot="1">
      <c r="A5" s="60" t="s">
        <v>15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</row>
    <row r="6" spans="1:14" ht="69" customHeight="1">
      <c r="A6" s="61" t="s">
        <v>0</v>
      </c>
      <c r="B6" s="56" t="s">
        <v>2</v>
      </c>
      <c r="C6" s="56" t="s">
        <v>1</v>
      </c>
      <c r="D6" s="56" t="s">
        <v>3</v>
      </c>
      <c r="E6" s="53" t="s">
        <v>4</v>
      </c>
      <c r="F6" s="54"/>
      <c r="G6" s="55"/>
      <c r="H6" s="65" t="s">
        <v>11</v>
      </c>
      <c r="I6" s="65"/>
      <c r="J6" s="65"/>
      <c r="K6" s="66" t="s">
        <v>12</v>
      </c>
      <c r="L6" s="66"/>
      <c r="M6" s="66"/>
      <c r="N6" s="66"/>
    </row>
    <row r="7" spans="1:14" ht="158.25" customHeight="1">
      <c r="A7" s="62"/>
      <c r="B7" s="73"/>
      <c r="C7" s="57"/>
      <c r="D7" s="57"/>
      <c r="E7" s="9" t="s">
        <v>20</v>
      </c>
      <c r="F7" s="9" t="s">
        <v>21</v>
      </c>
      <c r="G7" s="9" t="s">
        <v>22</v>
      </c>
      <c r="H7" s="9" t="s">
        <v>7</v>
      </c>
      <c r="I7" s="9" t="s">
        <v>5</v>
      </c>
      <c r="J7" s="14" t="s">
        <v>6</v>
      </c>
      <c r="K7" s="15" t="s">
        <v>10</v>
      </c>
      <c r="L7" s="2" t="s">
        <v>8</v>
      </c>
      <c r="M7" s="9" t="s">
        <v>18</v>
      </c>
      <c r="N7" s="2" t="s">
        <v>13</v>
      </c>
    </row>
    <row r="8" spans="1:14" ht="32.4" customHeight="1">
      <c r="A8" s="44" t="s">
        <v>26</v>
      </c>
      <c r="B8" s="45" t="s">
        <v>35</v>
      </c>
      <c r="C8" s="47" t="s">
        <v>24</v>
      </c>
      <c r="D8" s="47">
        <v>1</v>
      </c>
      <c r="E8" s="48">
        <v>1150</v>
      </c>
      <c r="F8" s="49">
        <v>1400</v>
      </c>
      <c r="G8" s="49">
        <v>1900</v>
      </c>
      <c r="H8" s="49">
        <v>1483.3333299999999</v>
      </c>
      <c r="I8" s="49">
        <v>381.88130790000002</v>
      </c>
      <c r="J8" s="50">
        <v>25.74480728</v>
      </c>
      <c r="K8" s="49">
        <v>1483.33</v>
      </c>
      <c r="L8" s="49">
        <v>1483.3333</v>
      </c>
      <c r="M8" s="49">
        <v>1483.33</v>
      </c>
      <c r="N8" s="9">
        <v>1483.33</v>
      </c>
    </row>
    <row r="9" spans="1:14" ht="33.6" customHeight="1">
      <c r="A9" s="44" t="s">
        <v>27</v>
      </c>
      <c r="B9" s="43" t="s">
        <v>29</v>
      </c>
      <c r="C9" s="47" t="s">
        <v>24</v>
      </c>
      <c r="D9" s="47">
        <v>4</v>
      </c>
      <c r="E9" s="48">
        <v>1600</v>
      </c>
      <c r="F9" s="49">
        <v>2061</v>
      </c>
      <c r="G9" s="49">
        <v>1400</v>
      </c>
      <c r="H9" s="49">
        <v>1687</v>
      </c>
      <c r="I9" s="49">
        <v>174.54877769999999</v>
      </c>
      <c r="J9" s="50">
        <v>19.055554399999998</v>
      </c>
      <c r="K9" s="49">
        <v>1687</v>
      </c>
      <c r="L9" s="49">
        <v>1687</v>
      </c>
      <c r="M9" s="49">
        <v>1687</v>
      </c>
      <c r="N9" s="9">
        <v>6748</v>
      </c>
    </row>
    <row r="10" spans="1:14" ht="22.2" customHeight="1">
      <c r="A10" s="44" t="s">
        <v>28</v>
      </c>
      <c r="B10" s="43" t="s">
        <v>30</v>
      </c>
      <c r="C10" s="47" t="s">
        <v>24</v>
      </c>
      <c r="D10" s="47">
        <v>1</v>
      </c>
      <c r="E10" s="48">
        <v>1600</v>
      </c>
      <c r="F10" s="49">
        <v>2061</v>
      </c>
      <c r="G10" s="49">
        <v>1400</v>
      </c>
      <c r="H10" s="49">
        <v>1687</v>
      </c>
      <c r="I10" s="49">
        <v>174.54876999999999</v>
      </c>
      <c r="J10" s="50">
        <v>19.055554399999998</v>
      </c>
      <c r="K10" s="49">
        <v>1687</v>
      </c>
      <c r="L10" s="49">
        <v>1687</v>
      </c>
      <c r="M10" s="49">
        <v>1687</v>
      </c>
      <c r="N10" s="9">
        <v>1687</v>
      </c>
    </row>
    <row r="11" spans="1:14" ht="31.2" customHeight="1">
      <c r="A11" s="44" t="s">
        <v>25</v>
      </c>
      <c r="B11" s="43" t="s">
        <v>31</v>
      </c>
      <c r="C11" s="47" t="s">
        <v>24</v>
      </c>
      <c r="D11" s="47">
        <v>1</v>
      </c>
      <c r="E11" s="48">
        <v>1000</v>
      </c>
      <c r="F11" s="49">
        <v>1515</v>
      </c>
      <c r="G11" s="49">
        <v>1000</v>
      </c>
      <c r="H11" s="49">
        <v>1171.6669999999999</v>
      </c>
      <c r="I11" s="49">
        <v>174.5487703</v>
      </c>
      <c r="J11" s="50">
        <v>19.055554399999998</v>
      </c>
      <c r="K11" s="49">
        <v>1171.67</v>
      </c>
      <c r="L11" s="49">
        <v>1171.67</v>
      </c>
      <c r="M11" s="49">
        <v>1171.67</v>
      </c>
      <c r="N11" s="9">
        <v>1171.67</v>
      </c>
    </row>
    <row r="12" spans="1:14" s="26" customFormat="1" ht="15.6">
      <c r="A12" s="44" t="s">
        <v>34</v>
      </c>
      <c r="B12" s="46" t="s">
        <v>32</v>
      </c>
      <c r="C12" s="32" t="s">
        <v>24</v>
      </c>
      <c r="D12" s="31">
        <v>1</v>
      </c>
      <c r="E12" s="34">
        <v>900</v>
      </c>
      <c r="F12" s="35">
        <v>1098</v>
      </c>
      <c r="G12" s="35">
        <v>750</v>
      </c>
      <c r="H12" s="36">
        <f>AVERAGE(E12:G12)</f>
        <v>916</v>
      </c>
      <c r="I12" s="37">
        <f>STDEV(E12:G12)</f>
        <v>174.55085218926891</v>
      </c>
      <c r="J12" s="37">
        <f>I12/H12*100</f>
        <v>19.055769889658176</v>
      </c>
      <c r="K12" s="38">
        <f>D12*H12</f>
        <v>916</v>
      </c>
      <c r="L12" s="39">
        <f>K12/D12</f>
        <v>916</v>
      </c>
      <c r="M12" s="38">
        <f>L12</f>
        <v>916</v>
      </c>
      <c r="N12" s="40">
        <f>M12*D12</f>
        <v>916</v>
      </c>
    </row>
    <row r="13" spans="1:14" s="3" customFormat="1" ht="30.75" customHeight="1" thickBot="1">
      <c r="A13" s="69" t="s">
        <v>16</v>
      </c>
      <c r="B13" s="70"/>
      <c r="C13" s="71"/>
      <c r="D13" s="71"/>
      <c r="E13" s="70"/>
      <c r="F13" s="70"/>
      <c r="G13" s="70"/>
      <c r="H13" s="27">
        <v>12006</v>
      </c>
      <c r="I13" s="28" t="s">
        <v>9</v>
      </c>
      <c r="J13" s="29"/>
      <c r="K13" s="29"/>
      <c r="L13" s="29"/>
      <c r="M13" s="29"/>
      <c r="N13" s="30"/>
    </row>
    <row r="14" spans="1:14" s="3" customFormat="1" ht="15.6">
      <c r="A14" s="25"/>
      <c r="B14" s="19"/>
      <c r="C14" s="19"/>
      <c r="D14" s="19"/>
      <c r="E14" s="19"/>
      <c r="F14" s="19"/>
      <c r="G14" s="19"/>
      <c r="H14" s="20"/>
      <c r="I14" s="21"/>
      <c r="J14" s="22"/>
      <c r="K14" s="22"/>
      <c r="L14" s="22"/>
      <c r="M14" s="22"/>
      <c r="N14" s="23"/>
    </row>
    <row r="15" spans="1:14" ht="15.75" customHeight="1">
      <c r="A15" s="58" t="s">
        <v>14</v>
      </c>
      <c r="B15" s="59"/>
      <c r="C15" s="5"/>
      <c r="D15" s="5"/>
      <c r="E15" s="5"/>
      <c r="F15" s="6"/>
      <c r="G15" s="6"/>
      <c r="H15" s="41" t="s">
        <v>23</v>
      </c>
      <c r="I15" s="17"/>
      <c r="K15" s="17"/>
    </row>
    <row r="16" spans="1:14" s="4" customFormat="1" ht="15.6">
      <c r="A16" s="72"/>
      <c r="B16" s="72"/>
      <c r="C16" s="72"/>
      <c r="D16" s="6"/>
      <c r="E16" s="7"/>
      <c r="F16" s="8"/>
      <c r="G16" s="8"/>
      <c r="I16" s="16"/>
      <c r="J16" s="1"/>
      <c r="K16" s="17"/>
      <c r="L16" s="16"/>
    </row>
    <row r="17" spans="1:13" ht="15.6">
      <c r="A17" s="33" t="s">
        <v>17</v>
      </c>
      <c r="B17" s="33"/>
      <c r="C17" s="33"/>
      <c r="D17" s="33"/>
      <c r="E17" s="33"/>
      <c r="F17" s="33"/>
      <c r="G17" s="33"/>
      <c r="H17" s="18"/>
      <c r="I17" s="33"/>
      <c r="J17" s="33"/>
      <c r="K17" s="33"/>
      <c r="L17" s="33"/>
      <c r="M17" s="33"/>
    </row>
    <row r="18" spans="1:13" s="4" customFormat="1" ht="15.6">
      <c r="A18" s="72"/>
      <c r="B18" s="72"/>
      <c r="C18" s="72"/>
      <c r="D18" s="6"/>
      <c r="E18" s="7"/>
      <c r="F18" s="8"/>
      <c r="G18" s="8"/>
    </row>
    <row r="19" spans="1:13" ht="15.6">
      <c r="F19" s="6"/>
      <c r="G19" s="6"/>
      <c r="K19" s="17"/>
    </row>
    <row r="20" spans="1:13" ht="15.6">
      <c r="F20" s="6"/>
      <c r="G20" s="6"/>
    </row>
    <row r="21" spans="1:13" ht="15.6">
      <c r="B21" s="42"/>
      <c r="F21" s="6"/>
      <c r="G21" s="6"/>
    </row>
    <row r="22" spans="1:13">
      <c r="C22" s="10"/>
      <c r="D22" s="67"/>
      <c r="E22" s="68"/>
      <c r="F22" s="68"/>
      <c r="G22" s="68"/>
      <c r="H22" s="10"/>
    </row>
    <row r="23" spans="1:13">
      <c r="C23" s="10"/>
      <c r="D23" s="67"/>
      <c r="E23" s="11"/>
      <c r="F23" s="11"/>
      <c r="G23" s="11"/>
      <c r="H23" s="10"/>
    </row>
    <row r="24" spans="1:13">
      <c r="C24" s="10"/>
      <c r="D24" s="12"/>
      <c r="F24" s="13"/>
      <c r="G24" s="13"/>
      <c r="H24" s="10"/>
    </row>
    <row r="25" spans="1:13">
      <c r="C25" s="10"/>
      <c r="D25" s="12"/>
      <c r="F25" s="13"/>
      <c r="G25" s="13"/>
      <c r="H25" s="10"/>
    </row>
    <row r="26" spans="1:13">
      <c r="C26" s="10"/>
      <c r="D26" s="12"/>
      <c r="F26" s="13"/>
      <c r="G26" s="13"/>
      <c r="H26" s="10"/>
    </row>
    <row r="27" spans="1:13">
      <c r="C27" s="10"/>
      <c r="D27" s="12"/>
      <c r="F27" s="13"/>
      <c r="G27" s="13"/>
      <c r="H27" s="10"/>
    </row>
    <row r="28" spans="1:13">
      <c r="C28" s="10"/>
      <c r="D28" s="12"/>
      <c r="F28" s="13"/>
      <c r="G28" s="13"/>
      <c r="H28" s="10"/>
    </row>
    <row r="29" spans="1:13">
      <c r="C29" s="10"/>
      <c r="D29" s="12"/>
      <c r="F29" s="13"/>
      <c r="G29" s="13"/>
      <c r="H29" s="10"/>
    </row>
    <row r="30" spans="1:13">
      <c r="C30" s="10"/>
      <c r="D30" s="12"/>
      <c r="F30" s="13"/>
      <c r="G30" s="13"/>
      <c r="H30" s="10"/>
    </row>
    <row r="31" spans="1:13">
      <c r="C31" s="10"/>
      <c r="D31" s="12"/>
      <c r="F31" s="13"/>
      <c r="G31" s="13"/>
      <c r="H31" s="10"/>
    </row>
    <row r="32" spans="1:13">
      <c r="C32" s="10"/>
      <c r="D32" s="12"/>
      <c r="F32" s="13"/>
      <c r="G32" s="13"/>
      <c r="H32" s="10"/>
    </row>
    <row r="33" spans="3:8">
      <c r="C33" s="10"/>
      <c r="D33" s="12"/>
      <c r="F33" s="13"/>
      <c r="G33" s="13"/>
      <c r="H33" s="10"/>
    </row>
    <row r="34" spans="3:8">
      <c r="C34" s="10"/>
      <c r="D34" s="12"/>
      <c r="F34" s="13"/>
      <c r="G34" s="13"/>
      <c r="H34" s="10"/>
    </row>
    <row r="35" spans="3:8">
      <c r="C35" s="10"/>
      <c r="D35" s="12"/>
      <c r="F35" s="13"/>
      <c r="G35" s="13"/>
      <c r="H35" s="10"/>
    </row>
    <row r="36" spans="3:8">
      <c r="C36" s="10"/>
      <c r="D36" s="12"/>
      <c r="F36" s="13"/>
      <c r="G36" s="13"/>
      <c r="H36" s="10"/>
    </row>
    <row r="37" spans="3:8">
      <c r="C37" s="10"/>
      <c r="D37" s="12"/>
      <c r="F37" s="13"/>
      <c r="G37" s="13"/>
      <c r="H37" s="10"/>
    </row>
    <row r="38" spans="3:8">
      <c r="C38" s="10"/>
      <c r="D38" s="12"/>
      <c r="F38" s="13"/>
      <c r="G38" s="13"/>
      <c r="H38" s="10"/>
    </row>
    <row r="39" spans="3:8">
      <c r="C39" s="10"/>
      <c r="D39" s="12"/>
      <c r="F39" s="13"/>
      <c r="G39" s="13"/>
      <c r="H39" s="10"/>
    </row>
    <row r="40" spans="3:8">
      <c r="C40" s="10"/>
      <c r="D40" s="12"/>
      <c r="F40" s="13"/>
      <c r="G40" s="13"/>
      <c r="H40" s="10"/>
    </row>
    <row r="41" spans="3:8">
      <c r="C41" s="10"/>
      <c r="D41" s="12"/>
      <c r="F41" s="13"/>
      <c r="G41" s="13"/>
      <c r="H41" s="10"/>
    </row>
    <row r="42" spans="3:8">
      <c r="C42" s="10"/>
      <c r="D42" s="12"/>
      <c r="F42" s="13"/>
      <c r="G42" s="13"/>
      <c r="H42" s="10"/>
    </row>
    <row r="43" spans="3:8">
      <c r="C43" s="10"/>
      <c r="D43" s="12"/>
      <c r="F43" s="13"/>
      <c r="G43" s="13"/>
      <c r="H43" s="10"/>
    </row>
    <row r="44" spans="3:8">
      <c r="C44" s="10"/>
      <c r="D44" s="12"/>
      <c r="F44" s="13"/>
      <c r="G44" s="13"/>
      <c r="H44" s="10"/>
    </row>
    <row r="45" spans="3:8">
      <c r="C45" s="10"/>
      <c r="D45" s="12"/>
      <c r="F45" s="13"/>
      <c r="G45" s="13"/>
      <c r="H45" s="10"/>
    </row>
    <row r="46" spans="3:8">
      <c r="C46" s="10"/>
      <c r="D46" s="12"/>
      <c r="E46" s="13"/>
      <c r="F46" s="13"/>
      <c r="G46" s="13"/>
      <c r="H46" s="10"/>
    </row>
    <row r="47" spans="3:8">
      <c r="C47" s="10"/>
      <c r="D47" s="12"/>
      <c r="E47" s="13"/>
      <c r="F47" s="13"/>
      <c r="G47" s="13"/>
      <c r="H47" s="10"/>
    </row>
    <row r="48" spans="3:8">
      <c r="C48" s="10"/>
      <c r="D48" s="12"/>
      <c r="E48" s="13"/>
      <c r="F48" s="13"/>
      <c r="G48" s="13"/>
      <c r="H48" s="10"/>
    </row>
    <row r="49" spans="3:8">
      <c r="C49" s="10"/>
      <c r="D49" s="12"/>
      <c r="E49" s="13"/>
      <c r="F49" s="13"/>
      <c r="G49" s="13"/>
      <c r="H49" s="10"/>
    </row>
    <row r="50" spans="3:8">
      <c r="C50" s="10"/>
      <c r="D50" s="12"/>
      <c r="E50" s="13"/>
      <c r="F50" s="13"/>
      <c r="G50" s="13"/>
      <c r="H50" s="10"/>
    </row>
    <row r="51" spans="3:8">
      <c r="C51" s="10"/>
      <c r="D51" s="12"/>
      <c r="E51" s="13"/>
      <c r="F51" s="13"/>
      <c r="G51" s="13"/>
      <c r="H51" s="10"/>
    </row>
    <row r="52" spans="3:8">
      <c r="C52" s="10"/>
      <c r="D52" s="12"/>
      <c r="E52" s="13"/>
      <c r="F52" s="13"/>
      <c r="G52" s="13"/>
      <c r="H52" s="10"/>
    </row>
    <row r="53" spans="3:8">
      <c r="C53" s="10"/>
      <c r="D53" s="12"/>
      <c r="E53" s="13"/>
      <c r="F53" s="13"/>
      <c r="G53" s="13"/>
      <c r="H53" s="10"/>
    </row>
    <row r="54" spans="3:8">
      <c r="C54" s="10"/>
      <c r="D54" s="12"/>
      <c r="E54" s="13"/>
      <c r="F54" s="13"/>
      <c r="G54" s="13"/>
      <c r="H54" s="10"/>
    </row>
    <row r="55" spans="3:8">
      <c r="C55" s="10"/>
      <c r="D55" s="12"/>
      <c r="E55" s="13"/>
      <c r="F55" s="13"/>
      <c r="G55" s="13"/>
      <c r="H55" s="10"/>
    </row>
    <row r="56" spans="3:8">
      <c r="C56" s="10"/>
      <c r="D56" s="12"/>
      <c r="E56" s="13"/>
      <c r="F56" s="13"/>
      <c r="G56" s="13"/>
      <c r="H56" s="10"/>
    </row>
    <row r="57" spans="3:8">
      <c r="C57" s="10"/>
      <c r="D57" s="12"/>
      <c r="E57" s="13"/>
      <c r="F57" s="13"/>
      <c r="G57" s="13"/>
      <c r="H57" s="10"/>
    </row>
    <row r="58" spans="3:8">
      <c r="C58" s="10"/>
      <c r="D58" s="12"/>
      <c r="E58" s="13"/>
      <c r="F58" s="13"/>
      <c r="G58" s="13"/>
      <c r="H58" s="10"/>
    </row>
    <row r="59" spans="3:8">
      <c r="C59" s="10"/>
      <c r="D59" s="12"/>
      <c r="E59" s="13"/>
      <c r="F59" s="13"/>
      <c r="G59" s="13"/>
      <c r="H59" s="10"/>
    </row>
    <row r="60" spans="3:8">
      <c r="C60" s="10"/>
      <c r="D60" s="12"/>
      <c r="E60" s="13"/>
      <c r="F60" s="13"/>
      <c r="G60" s="13"/>
      <c r="H60" s="10"/>
    </row>
    <row r="61" spans="3:8">
      <c r="C61" s="10"/>
      <c r="D61" s="12"/>
      <c r="E61" s="13"/>
      <c r="F61" s="13"/>
      <c r="G61" s="13"/>
      <c r="H61" s="10"/>
    </row>
    <row r="62" spans="3:8">
      <c r="C62" s="10"/>
      <c r="D62" s="12"/>
      <c r="E62" s="13"/>
      <c r="F62" s="13"/>
      <c r="G62" s="13"/>
      <c r="H62" s="10"/>
    </row>
    <row r="63" spans="3:8">
      <c r="C63" s="10"/>
      <c r="D63" s="12"/>
      <c r="E63" s="13"/>
      <c r="F63" s="13"/>
      <c r="G63" s="13"/>
      <c r="H63" s="10"/>
    </row>
    <row r="64" spans="3:8">
      <c r="C64" s="10"/>
      <c r="D64" s="12"/>
      <c r="E64" s="13"/>
      <c r="F64" s="13"/>
      <c r="G64" s="13"/>
      <c r="H64" s="10"/>
    </row>
    <row r="65" spans="3:8">
      <c r="C65" s="10"/>
      <c r="D65" s="12"/>
      <c r="E65" s="13"/>
      <c r="F65" s="13"/>
      <c r="G65" s="13"/>
      <c r="H65" s="10"/>
    </row>
    <row r="66" spans="3:8">
      <c r="C66" s="10"/>
      <c r="D66" s="12"/>
      <c r="E66" s="13"/>
      <c r="F66" s="13"/>
      <c r="G66" s="13"/>
      <c r="H66" s="10"/>
    </row>
    <row r="67" spans="3:8">
      <c r="C67" s="10"/>
      <c r="D67" s="12"/>
      <c r="E67" s="13"/>
      <c r="F67" s="13"/>
      <c r="G67" s="13"/>
      <c r="H67" s="10"/>
    </row>
    <row r="68" spans="3:8">
      <c r="C68" s="10"/>
      <c r="D68" s="12"/>
      <c r="E68" s="13"/>
      <c r="F68" s="13"/>
      <c r="G68" s="13"/>
      <c r="H68" s="10"/>
    </row>
    <row r="69" spans="3:8">
      <c r="C69" s="10"/>
      <c r="D69" s="12"/>
      <c r="E69" s="13"/>
      <c r="F69" s="13"/>
      <c r="G69" s="13"/>
      <c r="H69" s="10"/>
    </row>
    <row r="70" spans="3:8">
      <c r="C70" s="10"/>
      <c r="D70" s="12"/>
      <c r="E70" s="13"/>
      <c r="F70" s="13"/>
      <c r="G70" s="13"/>
      <c r="H70" s="10"/>
    </row>
    <row r="71" spans="3:8">
      <c r="C71" s="10"/>
      <c r="D71" s="12"/>
      <c r="E71" s="13"/>
      <c r="F71" s="13"/>
      <c r="G71" s="13"/>
      <c r="H71" s="10"/>
    </row>
    <row r="72" spans="3:8">
      <c r="C72" s="10"/>
      <c r="D72" s="10"/>
      <c r="E72" s="10"/>
      <c r="F72" s="10"/>
      <c r="G72" s="10"/>
      <c r="H72" s="10"/>
    </row>
    <row r="73" spans="3:8">
      <c r="C73" s="10"/>
      <c r="D73" s="10"/>
      <c r="E73" s="10"/>
      <c r="F73" s="10"/>
      <c r="G73" s="10"/>
      <c r="H73" s="10"/>
    </row>
    <row r="74" spans="3:8">
      <c r="C74" s="10"/>
      <c r="D74" s="10"/>
      <c r="E74" s="10"/>
      <c r="F74" s="10"/>
      <c r="G74" s="10"/>
      <c r="H74" s="10"/>
    </row>
    <row r="75" spans="3:8">
      <c r="C75" s="10"/>
      <c r="D75" s="10"/>
      <c r="E75" s="10"/>
      <c r="F75" s="10"/>
      <c r="G75" s="10"/>
      <c r="H75" s="10"/>
    </row>
    <row r="76" spans="3:8">
      <c r="C76" s="10"/>
      <c r="D76" s="10"/>
      <c r="E76" s="10"/>
      <c r="F76" s="10"/>
      <c r="G76" s="10"/>
      <c r="H76" s="10"/>
    </row>
    <row r="77" spans="3:8">
      <c r="C77" s="10"/>
      <c r="D77" s="10"/>
      <c r="E77" s="10"/>
      <c r="F77" s="10"/>
      <c r="G77" s="10"/>
      <c r="H77" s="10"/>
    </row>
    <row r="78" spans="3:8">
      <c r="C78" s="10"/>
      <c r="D78" s="10"/>
      <c r="E78" s="10"/>
      <c r="F78" s="10"/>
      <c r="G78" s="10"/>
      <c r="H78" s="10"/>
    </row>
  </sheetData>
  <mergeCells count="18">
    <mergeCell ref="D22:D23"/>
    <mergeCell ref="E22:G22"/>
    <mergeCell ref="A13:G13"/>
    <mergeCell ref="D6:D7"/>
    <mergeCell ref="A18:C18"/>
    <mergeCell ref="B6:B7"/>
    <mergeCell ref="A16:C16"/>
    <mergeCell ref="K1:N1"/>
    <mergeCell ref="K4:N4"/>
    <mergeCell ref="E6:G6"/>
    <mergeCell ref="C6:C7"/>
    <mergeCell ref="A15:B15"/>
    <mergeCell ref="A5:N5"/>
    <mergeCell ref="A6:A7"/>
    <mergeCell ref="A2:N2"/>
    <mergeCell ref="A3:N3"/>
    <mergeCell ref="H6:J6"/>
    <mergeCell ref="K6:N6"/>
  </mergeCells>
  <phoneticPr fontId="0" type="noConversion"/>
  <pageMargins left="0.11811023622047245" right="0.11811023622047245" top="0.74803149606299213" bottom="0.39370078740157483" header="0.31496062992125984" footer="0.31496062992125984"/>
  <pageSetup paperSize="9" scale="62" orientation="landscape" r:id="rId1"/>
  <colBreaks count="1" manualBreakCount="1">
    <brk id="14" max="30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Расчет цены</vt:lpstr>
      <vt:lpstr>'Расчет цены'!Область_печати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SaVa</dc:creator>
  <cp:lastModifiedBy>Пользователь</cp:lastModifiedBy>
  <cp:lastPrinted>2026-06-23T11:14:46Z</cp:lastPrinted>
  <dcterms:created xsi:type="dcterms:W3CDTF">2014-01-15T18:15:09Z</dcterms:created>
  <dcterms:modified xsi:type="dcterms:W3CDTF">2026-06-23T11:17:31Z</dcterms:modified>
</cp:coreProperties>
</file>