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103\contract\1. Контрактная служба\_Закупки 2026\4. Планирование\-- то мед тех 2 полугод\"/>
    </mc:Choice>
  </mc:AlternateContent>
  <bookViews>
    <workbookView xWindow="0" yWindow="0" windowWidth="11340" windowHeight="4560" tabRatio="500"/>
  </bookViews>
  <sheets>
    <sheet name="ПУ" sheetId="1" r:id="rId1"/>
  </sheets>
  <definedNames>
    <definedName name="_GoBack" localSheetId="0">ПУ!$B$25</definedName>
  </definedNames>
  <calcPr calcId="162913" iterate="1"/>
</workbook>
</file>

<file path=xl/calcChain.xml><?xml version="1.0" encoding="utf-8"?>
<calcChain xmlns="http://schemas.openxmlformats.org/spreadsheetml/2006/main">
  <c r="O12" i="1" l="1"/>
  <c r="N12" i="1"/>
  <c r="N13" i="1" l="1"/>
  <c r="L12" i="1"/>
  <c r="M12" i="1" s="1"/>
  <c r="I12" i="1"/>
  <c r="J12" i="1" s="1"/>
  <c r="K12" i="1" s="1"/>
  <c r="O13" i="1" l="1"/>
  <c r="I14" i="1" s="1"/>
</calcChain>
</file>

<file path=xl/sharedStrings.xml><?xml version="1.0" encoding="utf-8"?>
<sst xmlns="http://schemas.openxmlformats.org/spreadsheetml/2006/main" count="41" uniqueCount="41">
  <si>
    <t>№</t>
  </si>
  <si>
    <t>Ед. изм.</t>
  </si>
  <si>
    <t>Кол-во</t>
  </si>
  <si>
    <t>Коммерческое предложение №1</t>
  </si>
  <si>
    <t>Средняя арифметическая цена за единицу
 &lt;ц&gt;</t>
  </si>
  <si>
    <t>Среднее квадратичное отклонение</t>
  </si>
  <si>
    <t>коэффициент вариации цен V (%) (не должен превышать 33%)</t>
  </si>
  <si>
    <t>Итого:</t>
  </si>
  <si>
    <t>рублей</t>
  </si>
  <si>
    <t>Основные характеристики закупки</t>
  </si>
  <si>
    <t>Используемый метод определения НМЦД с обоснованием</t>
  </si>
  <si>
    <t>Заказчик</t>
  </si>
  <si>
    <t>Цена (руб./ед.изм.)</t>
  </si>
  <si>
    <t>1) С целью обеспечения эффективности осуществления закупок НМЦК определена в размере минимального значения цены товара (работы, услуги) в соответствии с письмом Минфина России от 16 июня 2017 г. N 24-01-10/37713.
2) 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</si>
  <si>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Способ определния поставщика/исполнителя/подрядчика</t>
  </si>
  <si>
    <t>Ценовые предложения</t>
  </si>
  <si>
    <t>Наименование закупки</t>
  </si>
  <si>
    <t>Наименование товара, услуги (работы)</t>
  </si>
  <si>
    <t>ОКПД2/КТРУ</t>
  </si>
  <si>
    <t>В результате проведенного расчета НМЦК/ЦК составила:</t>
  </si>
  <si>
    <t>Работник контрактной службы</t>
  </si>
  <si>
    <t>Дата подготовки обоснования</t>
  </si>
  <si>
    <t xml:space="preserve">ОБОСНОВАНИЕ НАЧАЛЬНОЙ (МАКСИМАЛЬНОЙ) ЦЕНЫ КОНТРАКТА/МАКСИМАЛЬНОГО ЗНАЧЕНИЯ ЦЕНЫ КОНТРАКТА/ЦЕНЫ ЕДИНИЦЫ ТОВАРА/ РАБОТЫ/ УСЛУГИ </t>
  </si>
  <si>
    <t>Средн. Цена за единицу изм. (руб.)</t>
  </si>
  <si>
    <t>Оценка однородности совокупности значений выявленных цен, используемых в расчете НМЦК, ЦКЕП</t>
  </si>
  <si>
    <t>НМЦК, ЦКЕП, определяемая методом сопоставимых рыночных цен (анализа рынка)*</t>
  </si>
  <si>
    <t>Расчет НМЦК по формуле:
 v - количество (объем) закупаемого товара (работы, услуги);
 n - количество значений, используемых в расчете; 
 i - номер источника ценовой информации;
 - цена единицы</t>
  </si>
  <si>
    <t>Минимал. НМЦК, ЦКЕП цены за единицу (руб.)</t>
  </si>
  <si>
    <t>ИТОГО НМЦК, ЦКЕП (руб.)</t>
  </si>
  <si>
    <t>Федеральное государственное бюджетное учреждение «Федеральный научно-клинический центр детей и подростков Федерального медико-биологического агентства»                                                                       (ФГБУ «ФНКЦ детей и подростков ФМБА России»)</t>
  </si>
  <si>
    <t>Срок оказания услуг:
В соответствии с Техническим заданием 
Место оказание услуг:
В соответствии с Техническим заданием
Краткие характеристики оказания услуг:
В соответствии с  Техническим заданием</t>
  </si>
  <si>
    <t>Коммерческое предложение №2</t>
  </si>
  <si>
    <t>Закупка у единственного поставщика (исполнителя, подрядчика) (п.4  ч.1 ст. 93 Федерального закона № 44-ФЗ)</t>
  </si>
  <si>
    <t>Оказание услуг по профилактическому техническому обслуживанию изделий
медицинской техники</t>
  </si>
  <si>
    <t>33.13.12.000                             КТРУ не применяется</t>
  </si>
  <si>
    <t>мес.</t>
  </si>
  <si>
    <t>В результате исследования рынка, проведенного по инициативе Заказчика, начальная (максимальная) цена Контракта установлена по минимальному значению стоимости товара/оказания услуг/выполнения работ и составляет:  588 000,00 руб</t>
  </si>
  <si>
    <t>Оказание услуг по профилактическому техническому обслуживанию изделий</t>
  </si>
  <si>
    <t>Коммерческое предложение №3</t>
  </si>
  <si>
    <t>Е.С. Антюхов</t>
  </si>
  <si>
    <t xml:space="preserve">КП б/н от 06.05.2026 г.
КП №09/2026_15 от 08.05.2026 г.
КП/06/05 от 06.05.2026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</si>
</sst>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rgb="FF000000"/>
      <name val="Calibri"/>
      <charset val="1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33405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28800</xdr:colOff>
      <xdr:row>10</xdr:row>
      <xdr:rowOff>780930</xdr:rowOff>
    </xdr:from>
    <xdr:to>
      <xdr:col>9</xdr:col>
      <xdr:colOff>1647360</xdr:colOff>
      <xdr:row>10</xdr:row>
      <xdr:rowOff>1542330</xdr:rowOff>
    </xdr:to>
    <xdr:pic>
      <xdr:nvPicPr>
        <xdr:cNvPr id="2" name="Shape"/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201375" y="4533780"/>
          <a:ext cx="1618560" cy="76140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10</xdr:col>
      <xdr:colOff>86205</xdr:colOff>
      <xdr:row>10</xdr:row>
      <xdr:rowOff>895530</xdr:rowOff>
    </xdr:from>
    <xdr:to>
      <xdr:col>10</xdr:col>
      <xdr:colOff>1609365</xdr:colOff>
      <xdr:row>10</xdr:row>
      <xdr:rowOff>1466490</xdr:rowOff>
    </xdr:to>
    <xdr:pic>
      <xdr:nvPicPr>
        <xdr:cNvPr id="3" name="Shape"/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0973280" y="4648380"/>
          <a:ext cx="1523160" cy="570960"/>
        </a:xfrm>
        <a:prstGeom prst="rect">
          <a:avLst/>
        </a:prstGeom>
        <a:ln w="9360">
          <a:noFill/>
        </a:ln>
      </xdr:spPr>
    </xdr:pic>
    <xdr:clientData/>
  </xdr:twoCellAnchor>
  <xdr:twoCellAnchor editAs="oneCell">
    <xdr:from>
      <xdr:col>11</xdr:col>
      <xdr:colOff>66600</xdr:colOff>
      <xdr:row>10</xdr:row>
      <xdr:rowOff>1285920</xdr:rowOff>
    </xdr:from>
    <xdr:to>
      <xdr:col>11</xdr:col>
      <xdr:colOff>2066040</xdr:colOff>
      <xdr:row>10</xdr:row>
      <xdr:rowOff>1847160</xdr:rowOff>
    </xdr:to>
    <xdr:pic>
      <xdr:nvPicPr>
        <xdr:cNvPr id="4" name="Shape"/>
        <xdr:cNvPicPr/>
      </xdr:nvPicPr>
      <xdr:blipFill>
        <a:blip xmlns:r="http://schemas.openxmlformats.org/officeDocument/2006/relationships" r:embed="rId3" cstate="print"/>
        <a:stretch/>
      </xdr:blipFill>
      <xdr:spPr>
        <a:xfrm>
          <a:off x="13691160" y="2315160"/>
          <a:ext cx="1999440" cy="561240"/>
        </a:xfrm>
        <a:prstGeom prst="rect">
          <a:avLst/>
        </a:prstGeom>
        <a:ln w="936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abSelected="1" topLeftCell="A5" zoomScale="80" zoomScaleNormal="80" workbookViewId="0">
      <selection activeCell="F7" sqref="F7:O7"/>
    </sheetView>
  </sheetViews>
  <sheetFormatPr defaultRowHeight="15" x14ac:dyDescent="0.25"/>
  <cols>
    <col min="1" max="1" width="5" style="4" customWidth="1"/>
    <col min="2" max="2" width="29.7109375" style="4" customWidth="1"/>
    <col min="3" max="3" width="20" style="4" customWidth="1"/>
    <col min="4" max="4" width="11" style="4" customWidth="1"/>
    <col min="5" max="5" width="8" style="4" customWidth="1"/>
    <col min="6" max="9" width="20" style="4" customWidth="1"/>
    <col min="10" max="11" width="25" style="4" customWidth="1"/>
    <col min="12" max="12" width="32" style="4" customWidth="1"/>
    <col min="13" max="13" width="14" style="4" customWidth="1"/>
    <col min="14" max="15" width="18" style="4" customWidth="1"/>
    <col min="16" max="1026" width="8.7109375" customWidth="1"/>
  </cols>
  <sheetData>
    <row r="1" spans="1:15" ht="45" customHeight="1" x14ac:dyDescent="0.25">
      <c r="A1" s="21" t="s">
        <v>22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15"/>
    </row>
    <row r="2" spans="1:15" ht="20.45" customHeight="1" x14ac:dyDescent="0.25">
      <c r="A2" s="6"/>
      <c r="B2" s="6"/>
      <c r="C2" s="15"/>
      <c r="D2" s="6"/>
      <c r="E2" s="6"/>
      <c r="F2" s="6"/>
      <c r="G2" s="6"/>
      <c r="H2" s="6"/>
      <c r="I2" s="21"/>
      <c r="J2" s="21"/>
      <c r="K2" s="21"/>
      <c r="L2" s="21"/>
      <c r="M2" s="21"/>
      <c r="N2" s="21"/>
      <c r="O2" s="15"/>
    </row>
    <row r="3" spans="1:15" ht="54" customHeight="1" x14ac:dyDescent="0.25">
      <c r="A3" s="21" t="s">
        <v>11</v>
      </c>
      <c r="B3" s="21"/>
      <c r="C3" s="21"/>
      <c r="D3" s="21"/>
      <c r="E3" s="18"/>
      <c r="F3" s="21" t="s">
        <v>29</v>
      </c>
      <c r="G3" s="21"/>
      <c r="H3" s="21"/>
      <c r="I3" s="21"/>
      <c r="J3" s="21"/>
      <c r="K3" s="21"/>
      <c r="L3" s="21"/>
      <c r="M3" s="21"/>
      <c r="N3" s="21"/>
      <c r="O3" s="21"/>
    </row>
    <row r="4" spans="1:15" ht="39.6" customHeight="1" x14ac:dyDescent="0.25">
      <c r="A4" s="21" t="s">
        <v>16</v>
      </c>
      <c r="B4" s="21"/>
      <c r="C4" s="21"/>
      <c r="D4" s="21"/>
      <c r="E4" s="18"/>
      <c r="F4" s="21" t="s">
        <v>37</v>
      </c>
      <c r="G4" s="21"/>
      <c r="H4" s="21"/>
      <c r="I4" s="21"/>
      <c r="J4" s="21"/>
      <c r="K4" s="21"/>
      <c r="L4" s="21"/>
      <c r="M4" s="21"/>
      <c r="N4" s="21"/>
      <c r="O4" s="21"/>
    </row>
    <row r="5" spans="1:15" ht="99" customHeight="1" x14ac:dyDescent="0.25">
      <c r="A5" s="21" t="s">
        <v>9</v>
      </c>
      <c r="B5" s="21"/>
      <c r="C5" s="21"/>
      <c r="D5" s="21"/>
      <c r="E5" s="18"/>
      <c r="F5" s="22" t="s">
        <v>30</v>
      </c>
      <c r="G5" s="22"/>
      <c r="H5" s="22"/>
      <c r="I5" s="22"/>
      <c r="J5" s="22"/>
      <c r="K5" s="22"/>
      <c r="L5" s="22"/>
      <c r="M5" s="22"/>
      <c r="N5" s="22"/>
      <c r="O5" s="22"/>
    </row>
    <row r="6" spans="1:15" ht="96" customHeight="1" x14ac:dyDescent="0.25">
      <c r="A6" s="21" t="s">
        <v>10</v>
      </c>
      <c r="B6" s="21"/>
      <c r="C6" s="21"/>
      <c r="D6" s="21"/>
      <c r="E6" s="18"/>
      <c r="F6" s="22" t="s">
        <v>13</v>
      </c>
      <c r="G6" s="22"/>
      <c r="H6" s="22"/>
      <c r="I6" s="22"/>
      <c r="J6" s="22"/>
      <c r="K6" s="22"/>
      <c r="L6" s="22"/>
      <c r="M6" s="22"/>
      <c r="N6" s="22"/>
      <c r="O6" s="22"/>
    </row>
    <row r="7" spans="1:15" ht="63.75" customHeight="1" x14ac:dyDescent="0.25">
      <c r="A7" s="21" t="s">
        <v>15</v>
      </c>
      <c r="B7" s="21"/>
      <c r="C7" s="21"/>
      <c r="D7" s="21"/>
      <c r="E7" s="15"/>
      <c r="F7" s="22" t="s">
        <v>40</v>
      </c>
      <c r="G7" s="22"/>
      <c r="H7" s="22"/>
      <c r="I7" s="22"/>
      <c r="J7" s="22"/>
      <c r="K7" s="22"/>
      <c r="L7" s="22"/>
      <c r="M7" s="22"/>
      <c r="N7" s="22"/>
      <c r="O7" s="22"/>
    </row>
    <row r="8" spans="1:15" ht="36.75" customHeight="1" x14ac:dyDescent="0.25">
      <c r="A8" s="21" t="s">
        <v>14</v>
      </c>
      <c r="B8" s="21"/>
      <c r="C8" s="21"/>
      <c r="D8" s="21"/>
      <c r="E8" s="8"/>
      <c r="F8" s="21" t="s">
        <v>32</v>
      </c>
      <c r="G8" s="21"/>
      <c r="H8" s="21"/>
      <c r="I8" s="21"/>
      <c r="J8" s="21"/>
      <c r="K8" s="21"/>
      <c r="L8" s="21"/>
      <c r="M8" s="21"/>
      <c r="N8" s="21"/>
      <c r="O8" s="21"/>
    </row>
    <row r="10" spans="1:15" ht="39.950000000000003" customHeight="1" x14ac:dyDescent="0.25">
      <c r="A10" s="25" t="s">
        <v>0</v>
      </c>
      <c r="B10" s="25" t="s">
        <v>17</v>
      </c>
      <c r="C10" s="29" t="s">
        <v>18</v>
      </c>
      <c r="D10" s="25" t="s">
        <v>1</v>
      </c>
      <c r="E10" s="25" t="s">
        <v>2</v>
      </c>
      <c r="F10" s="25" t="s">
        <v>12</v>
      </c>
      <c r="G10" s="25"/>
      <c r="H10" s="25"/>
      <c r="I10" s="25" t="s">
        <v>24</v>
      </c>
      <c r="J10" s="25"/>
      <c r="K10" s="25"/>
      <c r="L10" s="26" t="s">
        <v>25</v>
      </c>
      <c r="M10" s="27"/>
      <c r="N10" s="27"/>
      <c r="O10" s="28"/>
    </row>
    <row r="11" spans="1:15" ht="149.1" customHeight="1" x14ac:dyDescent="0.25">
      <c r="A11" s="25"/>
      <c r="B11" s="25"/>
      <c r="C11" s="30"/>
      <c r="D11" s="25"/>
      <c r="E11" s="25"/>
      <c r="F11" s="7" t="s">
        <v>3</v>
      </c>
      <c r="G11" s="7" t="s">
        <v>31</v>
      </c>
      <c r="H11" s="7" t="s">
        <v>38</v>
      </c>
      <c r="I11" s="7" t="s">
        <v>4</v>
      </c>
      <c r="J11" s="7" t="s">
        <v>5</v>
      </c>
      <c r="K11" s="7" t="s">
        <v>6</v>
      </c>
      <c r="L11" s="7" t="s">
        <v>26</v>
      </c>
      <c r="M11" s="7" t="s">
        <v>23</v>
      </c>
      <c r="N11" s="7" t="s">
        <v>27</v>
      </c>
      <c r="O11" s="7" t="s">
        <v>28</v>
      </c>
    </row>
    <row r="12" spans="1:15" ht="112.5" customHeight="1" x14ac:dyDescent="0.25">
      <c r="A12" s="1">
        <v>1</v>
      </c>
      <c r="B12" s="20" t="s">
        <v>33</v>
      </c>
      <c r="C12" s="2" t="s">
        <v>34</v>
      </c>
      <c r="D12" s="2" t="s">
        <v>35</v>
      </c>
      <c r="E12" s="12">
        <v>6</v>
      </c>
      <c r="F12" s="12">
        <v>98000</v>
      </c>
      <c r="G12" s="12">
        <v>107000</v>
      </c>
      <c r="H12" s="12">
        <v>112000</v>
      </c>
      <c r="I12" s="3">
        <f>AVERAGE(F12:H12)</f>
        <v>105666.66666666667</v>
      </c>
      <c r="J12" s="3">
        <f>SQRT(SUM((F12-I12)^2,(G12-I12)^2,(H12-I12)^2)/(COLUMNS(F12:H12)-1))</f>
        <v>7094.5988845975871</v>
      </c>
      <c r="K12" s="3">
        <f>J12/I12*100</f>
        <v>6.7141314365276843</v>
      </c>
      <c r="L12" s="3">
        <f>((E12/3)*(SUM(F12:H12)))</f>
        <v>634000</v>
      </c>
      <c r="M12" s="3">
        <f>L12/E12</f>
        <v>105666.66666666667</v>
      </c>
      <c r="N12" s="19">
        <f>F12</f>
        <v>98000</v>
      </c>
      <c r="O12" s="19">
        <f>N12*E12</f>
        <v>588000</v>
      </c>
    </row>
    <row r="13" spans="1:15" ht="36" customHeight="1" x14ac:dyDescent="0.25">
      <c r="L13" s="24" t="s">
        <v>7</v>
      </c>
      <c r="M13" s="24"/>
      <c r="N13" s="3">
        <f>N12</f>
        <v>98000</v>
      </c>
      <c r="O13" s="3">
        <f>O12</f>
        <v>588000</v>
      </c>
    </row>
    <row r="14" spans="1:15" ht="36" customHeight="1" x14ac:dyDescent="0.25">
      <c r="A14" s="24" t="s">
        <v>19</v>
      </c>
      <c r="B14" s="24"/>
      <c r="C14" s="24"/>
      <c r="D14" s="24"/>
      <c r="E14" s="24"/>
      <c r="F14" s="24"/>
      <c r="G14" s="24"/>
      <c r="H14" s="24"/>
      <c r="I14" s="5">
        <f>O13</f>
        <v>588000</v>
      </c>
      <c r="J14" s="6" t="s">
        <v>8</v>
      </c>
    </row>
    <row r="15" spans="1:15" ht="36" customHeight="1" x14ac:dyDescent="0.25">
      <c r="A15" s="24" t="s">
        <v>36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14"/>
    </row>
    <row r="16" spans="1:15" ht="17.25" customHeight="1" x14ac:dyDescent="0.25">
      <c r="A16" s="11"/>
      <c r="B16" s="11"/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7"/>
    </row>
    <row r="17" spans="1:15" ht="22.5" customHeight="1" x14ac:dyDescent="0.25">
      <c r="A17" s="9"/>
      <c r="B17" s="21" t="s">
        <v>20</v>
      </c>
      <c r="C17" s="21"/>
      <c r="D17" s="21"/>
      <c r="E17" s="21"/>
      <c r="F17" s="8"/>
      <c r="G17" s="21" t="s">
        <v>39</v>
      </c>
      <c r="H17" s="21"/>
      <c r="I17" s="9"/>
      <c r="J17" s="9"/>
      <c r="K17" s="9"/>
      <c r="L17" s="9"/>
      <c r="M17" s="9"/>
      <c r="N17" s="9"/>
      <c r="O17" s="16"/>
    </row>
    <row r="18" spans="1:15" ht="28.9" customHeight="1" x14ac:dyDescent="0.25">
      <c r="A18" s="9"/>
      <c r="B18" s="21" t="s">
        <v>21</v>
      </c>
      <c r="C18" s="21"/>
      <c r="D18" s="21"/>
      <c r="E18" s="21"/>
      <c r="F18" s="6"/>
      <c r="G18" s="23">
        <v>46149</v>
      </c>
      <c r="H18" s="21"/>
      <c r="I18" s="6"/>
      <c r="J18" s="10"/>
      <c r="K18" s="9"/>
      <c r="L18" s="9"/>
      <c r="M18" s="9"/>
      <c r="N18" s="9"/>
      <c r="O18" s="16"/>
    </row>
    <row r="19" spans="1:15" x14ac:dyDescent="0.25">
      <c r="B19" s="13"/>
      <c r="C19" s="13"/>
    </row>
  </sheetData>
  <mergeCells count="29">
    <mergeCell ref="F6:O6"/>
    <mergeCell ref="F7:O7"/>
    <mergeCell ref="F8:O8"/>
    <mergeCell ref="A8:D8"/>
    <mergeCell ref="C10:C11"/>
    <mergeCell ref="A6:D6"/>
    <mergeCell ref="A7:D7"/>
    <mergeCell ref="B18:E18"/>
    <mergeCell ref="G18:H18"/>
    <mergeCell ref="L13:M13"/>
    <mergeCell ref="A14:H14"/>
    <mergeCell ref="A10:A11"/>
    <mergeCell ref="B10:B11"/>
    <mergeCell ref="D10:D11"/>
    <mergeCell ref="E10:E11"/>
    <mergeCell ref="F10:H10"/>
    <mergeCell ref="I10:K10"/>
    <mergeCell ref="G17:H17"/>
    <mergeCell ref="B17:E17"/>
    <mergeCell ref="L10:O10"/>
    <mergeCell ref="A15:N15"/>
    <mergeCell ref="A1:N1"/>
    <mergeCell ref="I2:N2"/>
    <mergeCell ref="A3:D3"/>
    <mergeCell ref="A4:D4"/>
    <mergeCell ref="A5:D5"/>
    <mergeCell ref="F3:O3"/>
    <mergeCell ref="F4:O4"/>
    <mergeCell ref="F5:O5"/>
  </mergeCells>
  <pageMargins left="0.75" right="0.75" top="1" bottom="1" header="0.51180555555555496" footer="0.51180555555555496"/>
  <pageSetup paperSize="9" scale="45" firstPageNumber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ПУ</vt:lpstr>
      <vt:lpstr>ПУ!_GoBack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User</cp:lastModifiedBy>
  <cp:revision>11</cp:revision>
  <cp:lastPrinted>2025-11-01T10:41:42Z</cp:lastPrinted>
  <dcterms:created xsi:type="dcterms:W3CDTF">2019-02-05T08:48:53Z</dcterms:created>
  <dcterms:modified xsi:type="dcterms:W3CDTF">2026-05-08T08:01:52Z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