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<sst xmlns="http://schemas.openxmlformats.org/spreadsheetml/2006/main" count="32" uniqueCount="32">
  <si>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поставить мониторы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</si>
  <si>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</si>
  <si>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</si>
  <si>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</si>
  <si>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</si>
  <si>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</si>
  <si>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</si>
  <si>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</si>
  <si>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</si>
  <si>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</si>
  <si>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</si>
  <si>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</si>
  <si>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</si>
  <si>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</si>
  <si>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</si>
  <si>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</si>
  <si>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</si>
  <si>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</si>
  <si>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</si>
  <si>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02-30/1092 от 14.07.2026 года</t>
  </si>
  <si>
    <t xml:space="preserve">Цена источника 2 Вх. № 02-30/1092 от 14.07.2026 года</t>
  </si>
  <si>
    <t xml:space="preserve">Цена источника 3 Вх. № 02-30/1092 от 14.07.2026 года</t>
  </si>
  <si>
    <t xml:space="preserve">Монитор</t>
  </si>
  <si>
    <t xml:space="preserve">26.20.17.110</t>
  </si>
  <si>
    <t xml:space="preserve">Штука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</si>
  <si>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</si>
  <si>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</si>
  <si>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</si>
  <si>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24.08.2026 года</t>
  </si>
  <si>
    <t xml:space="preserve">Работник контрактной службы:</t>
  </si>
  <si>
    <t xml:space="preserve">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</si>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</sst>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F1115"/>
      <name val="Times New Roman"/>
      <family val="1"/>
      <charset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1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403200</xdr:colOff>
      <xdr:row>6</xdr:row>
      <xdr:rowOff>1766160</xdr:rowOff>
    </xdr:to>
    <xdr:sp>
      <xdr:nvSpPr>
        <xdr:cNvPr id="1" name="TextBox 1"/>
        <xdr:cNvSpPr/>
      </xdr:nvSpPr>
      <xdr:spPr>
        <a:xfrm>
          <a:off x="6863760" y="2809440"/>
          <a:ext cx="445716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216000</xdr:colOff>
      <xdr:row>6</xdr:row>
      <xdr:rowOff>1789560</xdr:rowOff>
    </xdr:to>
    <xdr:sp>
      <xdr:nvSpPr>
        <xdr:cNvPr id="2" name="TextBox 2"/>
        <xdr:cNvSpPr/>
      </xdr:nvSpPr>
      <xdr:spPr>
        <a:xfrm>
          <a:off x="45360" y="2832840"/>
          <a:ext cx="642528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1119960</xdr:colOff>
      <xdr:row>6</xdr:row>
      <xdr:rowOff>1743480</xdr:rowOff>
    </xdr:to>
    <xdr:sp>
      <xdr:nvSpPr>
        <xdr:cNvPr id="3" name="TextBox 3"/>
        <xdr:cNvSpPr/>
      </xdr:nvSpPr>
      <xdr:spPr>
        <a:xfrm>
          <a:off x="11328840" y="2786760"/>
          <a:ext cx="732024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aster-zak.ru/okpd2-zaprety-ogranicheniya/kod-ktru/26.20.17.110-00000007--monitor-podklyuchaemyj-k-kompyuteru?draftId=f3a7c26e-7e97-4dba-a641-e9faab2de25d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49" zoomScaleNormal="49" zoomScalePageLayoutView="100" workbookViewId="0">
      <selection pane="topLeft" activeCell="A3" activeCellId="0" sqref="A3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26.75" hidden="false" customHeight="tru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1</v>
      </c>
      <c r="G10" s="16" t="n">
        <v>20199.9</v>
      </c>
      <c r="H10" s="16" t="n">
        <v>19500</v>
      </c>
      <c r="I10" s="16" t="n">
        <v>18999</v>
      </c>
      <c r="J10" s="17" t="n">
        <f aca="false">ROUND(((G10+H10+I10)/3),2)</f>
        <v>19566.3</v>
      </c>
      <c r="K10" s="18" t="n">
        <f aca="false">SQRT(((POWER(G10-J10,2)+POWER(H10-J10,2)+POWER(I10-J10,2))/2))/J10</f>
        <v>0.0308279541983549</v>
      </c>
      <c r="L10" s="16" t="n">
        <f aca="false">J10</f>
        <v>19566.3</v>
      </c>
      <c r="M10" s="19" t="n">
        <f aca="false">MIN(G10:I10)</f>
        <v>18999</v>
      </c>
      <c r="N10" s="16" t="n">
        <f aca="false">L10*F10</f>
        <v>19566.3</v>
      </c>
      <c r="O10" s="19" t="n">
        <f aca="false">M10*F10</f>
        <v>18999</v>
      </c>
      <c r="R10" s="3"/>
      <c r="V10" s="2"/>
    </row>
    <row r="11" customFormat="false" ht="31.2" hidden="false" customHeight="true" outlineLevel="0" collapsed="false">
      <c r="A11" s="20" t="s">
        <v>25</v>
      </c>
      <c r="B11" s="20"/>
      <c r="C11" s="20"/>
      <c r="D11" s="20"/>
      <c r="E11" s="20"/>
      <c r="F11" s="20"/>
      <c r="G11" s="20" t="n">
        <v>330</v>
      </c>
      <c r="H11" s="20" t="n">
        <v>330</v>
      </c>
      <c r="I11" s="20" t="n">
        <v>330</v>
      </c>
      <c r="J11" s="20"/>
      <c r="K11" s="20"/>
      <c r="L11" s="20"/>
      <c r="M11" s="20" t="str">
        <f aca="false">#ref!</f>
        <v>Ошибка:520</v>
      </c>
      <c r="N11" s="21" t="n">
        <f aca="false">SUM(N10)</f>
        <v>19566.3</v>
      </c>
      <c r="O11" s="22" t="n">
        <f aca="false">SUM(O10)</f>
        <v>18999</v>
      </c>
      <c r="V11" s="2"/>
    </row>
    <row r="12" customFormat="false" ht="24.45" hidden="false" customHeight="true" outlineLevel="0" collapsed="false">
      <c r="A12" s="23" t="s">
        <v>26</v>
      </c>
      <c r="B12" s="23"/>
      <c r="C12" s="23"/>
      <c r="D12" s="23"/>
      <c r="E12" s="23"/>
      <c r="F12" s="23"/>
      <c r="G12" s="23" t="n">
        <v>331</v>
      </c>
      <c r="H12" s="23" t="n">
        <v>331</v>
      </c>
      <c r="I12" s="23" t="n">
        <v>331</v>
      </c>
      <c r="J12" s="23"/>
      <c r="K12" s="23"/>
      <c r="L12" s="23"/>
      <c r="M12" s="23"/>
      <c r="N12" s="23"/>
      <c r="O12" s="23"/>
    </row>
    <row r="13" customFormat="false" ht="24.45" hidden="false" customHeight="false" outlineLevel="0" collapsed="false">
      <c r="A13" s="24" t="n">
        <f aca="false">N11</f>
        <v>19566.3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24.45" hidden="false" customHeight="true" outlineLevel="0" collapsed="false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4.45" hidden="false" customHeight="false" outlineLevel="0" collapsed="false">
      <c r="A15" s="26" t="n">
        <f aca="false">O11</f>
        <v>18999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7.3" hidden="false" customHeight="true" outlineLevel="0" collapsed="false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customFormat="false" ht="15" hidden="false" customHeight="true" outlineLevel="0" collapsed="false">
      <c r="A17" s="28" t="s">
        <v>29</v>
      </c>
      <c r="B17" s="28"/>
      <c r="C17" s="28"/>
    </row>
    <row r="18" customFormat="false" ht="15" hidden="false" customHeight="true" outlineLevel="0" collapsed="false">
      <c r="A18" s="29"/>
      <c r="B18" s="29"/>
      <c r="C18" s="29"/>
      <c r="D18" s="29"/>
    </row>
    <row r="19" customFormat="false" ht="15" hidden="false" customHeight="true" outlineLevel="0" collapsed="false">
      <c r="A19" s="30" t="s">
        <v>30</v>
      </c>
      <c r="B19" s="30"/>
      <c r="C19" s="30"/>
      <c r="D19" s="30"/>
    </row>
    <row r="20" customFormat="false" ht="15" hidden="false" customHeight="true" outlineLevel="0" collapsed="false">
      <c r="A20" s="29" t="s">
        <v>31</v>
      </c>
      <c r="B20" s="29"/>
      <c r="C20" s="29"/>
      <c r="D20" s="29"/>
    </row>
    <row r="56" customFormat="false" ht="38.1" hidden="false" customHeight="true" outlineLevel="0" collapsed="false"/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1:M11"/>
    <mergeCell ref="A12:O12"/>
    <mergeCell ref="A13:O13"/>
    <mergeCell ref="A14:O14"/>
    <mergeCell ref="A15:O15"/>
    <mergeCell ref="A16:O16"/>
    <mergeCell ref="A17:C17"/>
    <mergeCell ref="A18:D18"/>
    <mergeCell ref="A19:D19"/>
    <mergeCell ref="A20:D20"/>
  </mergeCells>
  <hyperlinks>
    <hyperlink ref="D10" r:id="rId1" location="okpd2-26.20.17.110-00000007" display="26.20.17.110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1750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2026-08-24T15:45:31Z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