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ASUSvivo\Desktop\Нац парк\полиграфическая продукция\"/>
    </mc:Choice>
  </mc:AlternateContent>
  <xr:revisionPtr revIDLastSave="0" documentId="8_{EB2DA629-AB45-4BBC-8346-BC23D2EA6D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Обоснование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6" l="1"/>
  <c r="J13" i="6" s="1"/>
  <c r="H14" i="6"/>
  <c r="J14" i="6" s="1"/>
  <c r="I13" i="6" l="1"/>
  <c r="J15" i="6"/>
  <c r="I14" i="6"/>
</calcChain>
</file>

<file path=xl/sharedStrings.xml><?xml version="1.0" encoding="utf-8"?>
<sst xmlns="http://schemas.openxmlformats.org/spreadsheetml/2006/main" count="24" uniqueCount="23">
  <si>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</si>
  <si>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</si>
  <si>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</si>
  <si>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</si>
  <si>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</si>
  <si>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</si>
  <si>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</si>
  <si>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</si>
  <si>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</si>
  <si>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</si>
  <si>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</si>
  <si>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</si>
  <si>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>Цена за единицу измерения, руб.</t>
  </si>
  <si>
    <t>Начальная (максимальная) цена контракта (далее - НМЦК) определена методом сопоставимых рыночных цен (анализа рынка).</t>
  </si>
  <si>
    <t>Функциональные, технические, качественные, эксплуатационные характеристики объекта закупки определены с  Описанием закупки.</t>
  </si>
  <si>
    <t xml:space="preserve"> Предло-жение
№ 1
(руб.)</t>
  </si>
  <si>
    <t xml:space="preserve"> Предло-жение
№ 2
(руб.)</t>
  </si>
  <si>
    <t xml:space="preserve"> Предло-жение
№ 3
(руб.)</t>
  </si>
  <si>
    <r>
      <t xml:space="preserve">В целях применения метода сопоставимых рыночных цен (анализа рынка) использовались коммерческие предложения поставщиков о рыночных ценах товаров, информация </t>
    </r>
    <r>
      <rPr>
        <b/>
        <sz val="12"/>
        <rFont val="PT Astra Serif"/>
        <family val="1"/>
        <charset val="204"/>
      </rPr>
      <t>3</t>
    </r>
    <r>
      <rPr>
        <sz val="12"/>
        <rFont val="PT Astra Serif"/>
        <family val="1"/>
        <charset val="204"/>
      </rPr>
      <t xml:space="preserve"> коммерческих предложения поставщиков. Коммерческие предложения имеются у заказчика. </t>
    </r>
  </si>
  <si>
    <t>шт</t>
  </si>
  <si>
    <t>Наименование товара</t>
  </si>
  <si>
    <t xml:space="preserve">Брошюра «Пархатар»
</t>
  </si>
  <si>
    <t>Брошюра
«НП Чаваш Вармане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</si>
</sst>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2"/>
      <name val="PT Astra Serif"/>
      <family val="1"/>
      <charset val="204"/>
    </font>
    <font>
      <sz val="12"/>
      <name val="PT Astra Serif"/>
      <family val="1"/>
      <charset val="204"/>
    </font>
    <font>
      <b/>
      <sz val="10"/>
      <name val="PT Astra Serif"/>
      <family val="1"/>
      <charset val="204"/>
    </font>
    <font>
      <sz val="10"/>
      <name val="PT Astra Serif"/>
      <family val="1"/>
      <charset val="204"/>
    </font>
    <font>
      <b/>
      <sz val="11"/>
      <name val="PT Astra Serif"/>
      <family val="1"/>
      <charset val="204"/>
    </font>
    <font>
      <sz val="9"/>
      <name val="PT Astra Serif"/>
      <family val="1"/>
      <charset val="204"/>
    </font>
    <font>
      <b/>
      <sz val="9"/>
      <name val="PT Astra Serif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PT Astra Serif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29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9" fillId="0" borderId="0" xfId="1" applyFont="1"/>
    <xf numFmtId="0" fontId="5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1" applyFont="1"/>
    <xf numFmtId="0" fontId="7" fillId="0" borderId="1" xfId="1" applyFont="1" applyBorder="1"/>
    <xf numFmtId="4" fontId="6" fillId="0" borderId="1" xfId="1" applyNumberFormat="1" applyFont="1" applyBorder="1" applyAlignment="1">
      <alignment horizontal="center"/>
    </xf>
    <xf numFmtId="0" fontId="5" fillId="0" borderId="0" xfId="1" applyFont="1"/>
    <xf numFmtId="4" fontId="7" fillId="0" borderId="1" xfId="1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/>
    <xf numFmtId="4" fontId="6" fillId="0" borderId="0" xfId="1" applyNumberFormat="1" applyFont="1" applyAlignment="1">
      <alignment horizontal="center"/>
    </xf>
    <xf numFmtId="0" fontId="6" fillId="3" borderId="3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1" applyFont="1" applyBorder="1"/>
    <xf numFmtId="0" fontId="6" fillId="2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/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0" applyFont="1" applyAlignment="1">
      <alignment horizontal="right" vertical="center" wrapText="1"/>
    </xf>
  </cellXfs>
  <cellStyles count="4">
    <cellStyle name="Excel Built-in Normal" xfId="1" xr:uid="{00000000-0005-0000-0000-000000000000}"/>
    <cellStyle name="S10" xfId="2" xr:uid="{00000000-0005-0000-0000-000001000000}"/>
    <cellStyle name="S9" xfId="3" xr:uid="{00000000-0005-0000-0000-000002000000}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4</xdr:col>
      <xdr:colOff>581025</xdr:colOff>
      <xdr:row>6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7</xdr:row>
      <xdr:rowOff>38100</xdr:rowOff>
    </xdr:from>
    <xdr:to>
      <xdr:col>1</xdr:col>
      <xdr:colOff>714375</xdr:colOff>
      <xdr:row>7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8</xdr:row>
      <xdr:rowOff>638175</xdr:rowOff>
    </xdr:from>
    <xdr:to>
      <xdr:col>1</xdr:col>
      <xdr:colOff>190500</xdr:colOff>
      <xdr:row>8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Normal="100" workbookViewId="0">
      <selection activeCell="H14" sqref="H14"/>
    </sheetView>
  </sheetViews>
  <sheetFormatPr defaultColWidth="9.33203125" defaultRowHeight="12"/>
  <cols>
    <col min="1" max="1" width="4.109375" style="3" customWidth="1"/>
    <col min="2" max="2" width="42.6640625" style="3" customWidth="1"/>
    <col min="3" max="3" width="12.88671875" style="3" customWidth="1"/>
    <col min="4" max="4" width="9.109375" style="3" customWidth="1"/>
    <col min="5" max="5" width="16.88671875" style="3" customWidth="1"/>
    <col min="6" max="6" width="16.33203125" style="3" customWidth="1"/>
    <col min="7" max="7" width="16" style="3" customWidth="1"/>
    <col min="8" max="8" width="26.33203125" style="3" customWidth="1"/>
    <col min="9" max="9" width="15" style="3" customWidth="1"/>
    <col min="10" max="10" width="18" style="3" customWidth="1"/>
    <col min="11" max="16384" width="9.33203125" style="3"/>
  </cols>
  <sheetData>
    <row r="1" spans="1:10" ht="18" customHeight="1">
      <c r="A1" s="24" t="s">
        <v>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35.25" customHeight="1">
      <c r="A2" s="25"/>
      <c r="B2" s="26"/>
      <c r="C2" s="26"/>
      <c r="D2" s="26"/>
      <c r="E2" s="26"/>
      <c r="F2" s="26"/>
      <c r="G2" s="26"/>
      <c r="H2" s="26"/>
      <c r="I2" s="26"/>
      <c r="J2" s="26"/>
    </row>
    <row r="3" spans="1:10" ht="15.6">
      <c r="A3" s="18" t="s">
        <v>14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33" customHeight="1">
      <c r="A4" s="18" t="s">
        <v>13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48.75" customHeight="1">
      <c r="A5" s="18" t="s">
        <v>18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5.6">
      <c r="A6" s="18" t="s">
        <v>6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31.5" customHeight="1">
      <c r="A7" s="27"/>
      <c r="B7" s="27"/>
      <c r="C7" s="27"/>
      <c r="D7" s="27"/>
      <c r="E7" s="27"/>
      <c r="F7" s="27"/>
      <c r="G7" s="27"/>
      <c r="H7" s="27"/>
      <c r="I7" s="27"/>
      <c r="J7" s="27"/>
    </row>
    <row r="8" spans="1:10" ht="26.25" customHeight="1">
      <c r="A8" s="1" t="s">
        <v>7</v>
      </c>
      <c r="B8" s="28" t="s">
        <v>9</v>
      </c>
      <c r="C8" s="28"/>
      <c r="D8" s="28"/>
      <c r="E8" s="28"/>
      <c r="F8" s="28"/>
      <c r="G8" s="1"/>
      <c r="H8" s="1"/>
      <c r="I8" s="1"/>
      <c r="J8" s="1"/>
    </row>
    <row r="9" spans="1:10" ht="87.75" customHeight="1">
      <c r="A9" s="4"/>
      <c r="B9" s="18" t="s">
        <v>10</v>
      </c>
      <c r="C9" s="18"/>
      <c r="D9" s="18"/>
      <c r="E9" s="18"/>
      <c r="F9" s="18"/>
      <c r="G9" s="18"/>
      <c r="H9" s="18"/>
      <c r="I9" s="18"/>
      <c r="J9" s="18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8.5" customHeight="1">
      <c r="A11" s="20" t="s">
        <v>1</v>
      </c>
      <c r="B11" s="20" t="s">
        <v>20</v>
      </c>
      <c r="C11" s="20" t="s">
        <v>0</v>
      </c>
      <c r="D11" s="20" t="s">
        <v>11</v>
      </c>
      <c r="E11" s="20" t="s">
        <v>12</v>
      </c>
      <c r="F11" s="20"/>
      <c r="G11" s="20"/>
      <c r="H11" s="20" t="s">
        <v>3</v>
      </c>
      <c r="I11" s="20" t="s">
        <v>4</v>
      </c>
      <c r="J11" s="20" t="s">
        <v>8</v>
      </c>
    </row>
    <row r="12" spans="1:10" s="6" customFormat="1" ht="50.25" customHeight="1">
      <c r="A12" s="20"/>
      <c r="B12" s="20"/>
      <c r="C12" s="20"/>
      <c r="D12" s="20"/>
      <c r="E12" s="2" t="s">
        <v>15</v>
      </c>
      <c r="F12" s="2" t="s">
        <v>16</v>
      </c>
      <c r="G12" s="2" t="s">
        <v>17</v>
      </c>
      <c r="H12" s="20"/>
      <c r="I12" s="20"/>
      <c r="J12" s="20"/>
    </row>
    <row r="13" spans="1:10" s="6" customFormat="1" ht="50.25" customHeight="1">
      <c r="A13" s="15">
        <v>1</v>
      </c>
      <c r="B13" s="16" t="s">
        <v>21</v>
      </c>
      <c r="C13" s="17" t="s">
        <v>19</v>
      </c>
      <c r="D13" s="16">
        <v>25</v>
      </c>
      <c r="E13" s="16">
        <v>216</v>
      </c>
      <c r="F13" s="16">
        <v>230</v>
      </c>
      <c r="G13" s="16">
        <v>230</v>
      </c>
      <c r="H13" s="10">
        <f t="shared" ref="H13:H14" si="0">ROUND(SUM(E13,F13,G13)/3,2)</f>
        <v>225.33</v>
      </c>
      <c r="I13" s="10">
        <f t="shared" ref="I13:I14" si="1">SQRT(VARA(E13,F13,G13))/H13*100</f>
        <v>3.5871405355055965</v>
      </c>
      <c r="J13" s="11">
        <f t="shared" ref="J13:J14" si="2">D13*H13</f>
        <v>5633.25</v>
      </c>
    </row>
    <row r="14" spans="1:10" s="6" customFormat="1" ht="50.25" customHeight="1">
      <c r="A14" s="15">
        <v>2</v>
      </c>
      <c r="B14" s="16" t="s">
        <v>22</v>
      </c>
      <c r="C14" s="17" t="s">
        <v>19</v>
      </c>
      <c r="D14" s="16">
        <v>25</v>
      </c>
      <c r="E14" s="16">
        <v>180</v>
      </c>
      <c r="F14" s="16">
        <v>190</v>
      </c>
      <c r="G14" s="16">
        <v>190</v>
      </c>
      <c r="H14" s="10">
        <f t="shared" si="0"/>
        <v>186.67</v>
      </c>
      <c r="I14" s="10">
        <f t="shared" si="1"/>
        <v>3.0928926404329875</v>
      </c>
      <c r="J14" s="11">
        <f t="shared" si="2"/>
        <v>4666.75</v>
      </c>
    </row>
    <row r="15" spans="1:10" ht="13.2">
      <c r="A15" s="19" t="s">
        <v>2</v>
      </c>
      <c r="B15" s="19"/>
      <c r="C15" s="19"/>
      <c r="D15" s="19"/>
      <c r="E15" s="19"/>
      <c r="F15" s="19"/>
      <c r="G15" s="19"/>
      <c r="H15" s="19"/>
      <c r="I15" s="7"/>
      <c r="J15" s="8">
        <f>SUM(J13:J14)</f>
        <v>10300</v>
      </c>
    </row>
    <row r="16" spans="1:10" ht="13.2">
      <c r="A16" s="12"/>
      <c r="B16" s="12"/>
      <c r="C16" s="12"/>
      <c r="D16" s="12"/>
      <c r="E16" s="12"/>
      <c r="F16" s="12"/>
      <c r="G16" s="12"/>
      <c r="H16" s="12"/>
      <c r="I16" s="13"/>
      <c r="J16" s="14"/>
    </row>
    <row r="17" spans="1:10" ht="13.2">
      <c r="A17" s="12"/>
      <c r="B17" s="12"/>
      <c r="C17" s="12"/>
      <c r="D17" s="12"/>
      <c r="E17" s="12"/>
      <c r="F17" s="12"/>
      <c r="G17" s="12"/>
      <c r="H17" s="12"/>
      <c r="I17" s="13"/>
      <c r="J17" s="14"/>
    </row>
    <row r="18" spans="1:10" ht="15.6">
      <c r="B18" s="21"/>
      <c r="C18" s="21"/>
      <c r="D18" s="21"/>
      <c r="E18" s="21"/>
      <c r="F18" s="22"/>
      <c r="G18" s="22"/>
      <c r="H18" s="22"/>
      <c r="I18" s="22"/>
      <c r="J18" s="22"/>
    </row>
    <row r="19" spans="1:10" ht="15.6">
      <c r="B19" s="23"/>
      <c r="C19" s="21"/>
      <c r="D19" s="21"/>
      <c r="E19" s="21"/>
      <c r="F19" s="22"/>
      <c r="G19" s="22"/>
      <c r="H19" s="22"/>
      <c r="I19" s="22"/>
      <c r="J19" s="22"/>
    </row>
    <row r="20" spans="1:10" ht="28.5" customHeight="1">
      <c r="B20" s="18"/>
      <c r="C20" s="18"/>
      <c r="D20" s="18"/>
      <c r="E20" s="18"/>
      <c r="F20" s="1"/>
      <c r="G20" s="1"/>
      <c r="H20" s="1"/>
      <c r="I20" s="1"/>
      <c r="J20" s="1"/>
    </row>
    <row r="21" spans="1:10" ht="15.6">
      <c r="A21" s="9"/>
      <c r="B21" s="9"/>
      <c r="C21" s="9"/>
      <c r="D21" s="9"/>
      <c r="E21" s="9"/>
      <c r="F21" s="9"/>
      <c r="G21" s="9"/>
      <c r="H21" s="9"/>
      <c r="I21" s="9"/>
      <c r="J21" s="9"/>
    </row>
  </sheetData>
  <sheetProtection selectLockedCells="1" selectUnlockedCells="1"/>
  <mergeCells count="21">
    <mergeCell ref="A1:J1"/>
    <mergeCell ref="A2:J2"/>
    <mergeCell ref="A3:J3"/>
    <mergeCell ref="I11:I12"/>
    <mergeCell ref="B11:B12"/>
    <mergeCell ref="H11:H12"/>
    <mergeCell ref="J11:J12"/>
    <mergeCell ref="A11:A12"/>
    <mergeCell ref="B9:J9"/>
    <mergeCell ref="A4:J4"/>
    <mergeCell ref="A5:J5"/>
    <mergeCell ref="A6:J6"/>
    <mergeCell ref="A7:J7"/>
    <mergeCell ref="B8:F8"/>
    <mergeCell ref="B20:E20"/>
    <mergeCell ref="A15:H15"/>
    <mergeCell ref="C11:C12"/>
    <mergeCell ref="D11:D12"/>
    <mergeCell ref="E11:G11"/>
    <mergeCell ref="B18:J18"/>
    <mergeCell ref="B19:J19"/>
  </mergeCells>
  <phoneticPr fontId="3" type="noConversion"/>
  <pageMargins left="0.23622047244094488" right="0.23622047244094488" top="0.74803149606299213" bottom="0.43307086614173229" header="0.31496062992125984" footer="0.31496062992125984"/>
  <pageSetup paperSize="9" scale="82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Обоснование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ASUSvivo</cp:lastModifiedBy>
  <cp:lastPrinted>2025-04-23T08:44:09Z</cp:lastPrinted>
  <dcterms:created xsi:type="dcterms:W3CDTF">2013-01-30T02:33:10Z</dcterms:created>
  <dcterms:modified xsi:type="dcterms:W3CDTF">2026-09-01T06:25:38Z</dcterms:modified>
</cp:coreProperties>
</file>