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60" windowWidth="17040" windowHeight="9240"/>
  </bookViews>
  <sheets>
    <sheet name="1" sheetId="5" r:id="rId1"/>
  </sheets>
  <definedNames>
    <definedName name="_xlnm.Print_Area" localSheetId="0">'1'!$A$1:$K$12</definedName>
  </definedNames>
  <calcPr calcId="145621" refMode="R1C1"/>
</workbook>
</file>

<file path=xl/calcChain.xml><?xml version="1.0" encoding="utf-8"?>
<calcChain xmlns="http://schemas.openxmlformats.org/spreadsheetml/2006/main">
  <c r="F9" i="5" l="1"/>
  <c r="K9" i="5" s="1"/>
  <c r="G9" i="5" l="1"/>
  <c r="H9" i="5" s="1"/>
  <c r="I9" i="5" s="1"/>
  <c r="K10" i="5" l="1"/>
  <c r="K50" i="5" l="1"/>
  <c r="K46" i="5"/>
  <c r="K45" i="5"/>
  <c r="K44" i="5"/>
  <c r="K47" i="5" l="1"/>
  <c r="E43" i="5" l="1"/>
</calcChain>
</file>

<file path=xl/sharedStrings.xml><?xml version="1.0" encoding="utf-8"?>
<sst xmlns="http://schemas.openxmlformats.org/spreadsheetml/2006/main" count="19" uniqueCount="19">
  <si>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</si>
  <si>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</si>
  <si>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</si>
  <si>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</si>
  <si>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</si>
  <si>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</si>
  <si>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</si>
  <si>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</si>
  <si>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</si>
  <si>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</si>
  <si>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</si>
  <si>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</si>
  <si>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</si>
  <si>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</si>
  <si>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</si>
  <si>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Приложение ценовые предложения</t>
  </si>
  <si>
    <t xml:space="preserve">
Кондиционер Chigo KFR-51GW
Кондиционер Electrolux-07
Кондиционер FG AUS-07 L5
Кондиционер FG AUS-07 L5
Кондиционер FG AUS-07 L5
Кондиционер FG AUS-07 L5
Кондиционер RK-07ENT2/ENT2E Dantex 
(Серия Eco) 
</t>
  </si>
  <si>
    <t>Техническое обслуживание кондиционеров филиала ФКУ ДСД "Дальний Восток" в г. Благовещенске:</t>
  </si>
  <si>
    <t>Приложение 3
к служебной записке от 22.05.2026
Таблица №1 Обоснование НМЦК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</si>
</sst>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tabSelected="1" view="pageBreakPreview" zoomScale="110" zoomScaleNormal="100" zoomScaleSheetLayoutView="110" workbookViewId="0">
      <selection activeCell="E10" sqref="E10"/>
    </sheetView>
  </sheetViews>
  <sheetFormatPr defaultRowHeight="15" x14ac:dyDescent="0.25"/>
  <cols>
    <col min="1" max="1" width="6.5703125" style="1" customWidth="1"/>
    <col min="2" max="2" width="45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0.28515625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ht="47.25" customHeight="1" x14ac:dyDescent="0.25">
      <c r="H1" s="36" t="s">
        <v>18</v>
      </c>
      <c r="I1" s="37"/>
      <c r="J1" s="37"/>
      <c r="K1" s="37"/>
    </row>
    <row r="2" spans="1:21" ht="21.7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21" ht="1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40" t="s">
        <v>1</v>
      </c>
      <c r="B5" s="40" t="s">
        <v>3</v>
      </c>
      <c r="C5" s="41" t="s">
        <v>5</v>
      </c>
      <c r="D5" s="41"/>
      <c r="E5" s="41"/>
      <c r="F5" s="41" t="s">
        <v>6</v>
      </c>
      <c r="G5" s="41"/>
      <c r="H5" s="41"/>
      <c r="I5" s="41"/>
      <c r="J5" s="42" t="s">
        <v>4</v>
      </c>
      <c r="K5" s="42" t="s">
        <v>10</v>
      </c>
    </row>
    <row r="6" spans="1:21" s="3" customFormat="1" ht="60" customHeight="1" x14ac:dyDescent="0.25">
      <c r="A6" s="40"/>
      <c r="B6" s="40"/>
      <c r="C6" s="9" t="s">
        <v>11</v>
      </c>
      <c r="D6" s="9" t="s">
        <v>12</v>
      </c>
      <c r="E6" s="9" t="s">
        <v>13</v>
      </c>
      <c r="F6" s="9" t="s">
        <v>7</v>
      </c>
      <c r="G6" s="28" t="s">
        <v>14</v>
      </c>
      <c r="H6" s="18" t="s">
        <v>8</v>
      </c>
      <c r="I6" s="33" t="s">
        <v>9</v>
      </c>
      <c r="J6" s="42"/>
      <c r="K6" s="42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x14ac:dyDescent="0.25">
      <c r="A8" s="43" t="s">
        <v>17</v>
      </c>
      <c r="B8" s="44"/>
      <c r="C8" s="44"/>
      <c r="D8" s="45"/>
      <c r="E8" s="45"/>
      <c r="F8" s="45"/>
      <c r="G8" s="45"/>
      <c r="H8" s="45"/>
      <c r="I8" s="45"/>
      <c r="J8" s="45"/>
      <c r="K8" s="46"/>
    </row>
    <row r="9" spans="1:21" s="2" customFormat="1" ht="124.5" customHeight="1" x14ac:dyDescent="0.25">
      <c r="A9" s="29">
        <v>1</v>
      </c>
      <c r="B9" s="35" t="s">
        <v>16</v>
      </c>
      <c r="C9" s="31">
        <v>5000</v>
      </c>
      <c r="D9" s="30">
        <v>5500</v>
      </c>
      <c r="E9" s="12">
        <v>7200</v>
      </c>
      <c r="F9" s="12">
        <f t="shared" ref="F9" si="0">AVERAGE(C9:E9)</f>
        <v>5900</v>
      </c>
      <c r="G9" s="12">
        <f>((C9-F9)^2)+((D9-F9)^2)+((E9-F9)^2)</f>
        <v>2660000</v>
      </c>
      <c r="H9" s="12">
        <f>SQRT(G9/2)</f>
        <v>1153.2562594670796</v>
      </c>
      <c r="I9" s="13">
        <f>H9/F9*100</f>
        <v>19.546716262153893</v>
      </c>
      <c r="J9" s="34">
        <v>7</v>
      </c>
      <c r="K9" s="13">
        <f t="shared" ref="K9" si="1">J9*F9</f>
        <v>41300</v>
      </c>
    </row>
    <row r="10" spans="1:21" ht="18" customHeight="1" x14ac:dyDescent="0.25">
      <c r="A10" s="14"/>
      <c r="B10" s="14"/>
      <c r="C10" s="32"/>
      <c r="D10" s="16"/>
      <c r="E10" s="16"/>
      <c r="F10" s="15"/>
      <c r="G10" s="15"/>
      <c r="H10" s="15"/>
      <c r="I10" s="15"/>
      <c r="J10" s="23" t="s">
        <v>2</v>
      </c>
      <c r="K10" s="24">
        <f>SUM(K7:K9)</f>
        <v>41310</v>
      </c>
      <c r="U10" s="5"/>
    </row>
    <row r="11" spans="1:21" s="25" customFormat="1" ht="17.25" customHeight="1" x14ac:dyDescent="0.25">
      <c r="C11" s="26"/>
    </row>
    <row r="12" spans="1:21" s="25" customFormat="1" ht="17.25" customHeight="1" x14ac:dyDescent="0.25">
      <c r="B12" s="25" t="s">
        <v>15</v>
      </c>
      <c r="C12" s="26"/>
      <c r="J12" s="26"/>
      <c r="K12" s="26"/>
    </row>
    <row r="13" spans="1:21" s="25" customFormat="1" ht="17.25" customHeight="1" x14ac:dyDescent="0.25">
      <c r="L13" s="27"/>
    </row>
    <row r="14" spans="1:21" s="25" customFormat="1" ht="17.25" customHeight="1" x14ac:dyDescent="0.25">
      <c r="J14" s="26"/>
      <c r="K14" s="26"/>
    </row>
    <row r="15" spans="1:21" ht="18" customHeight="1" x14ac:dyDescent="0.25">
      <c r="A15" s="22"/>
      <c r="B15" s="22"/>
      <c r="C15" s="22"/>
      <c r="D15" s="38"/>
      <c r="E15" s="38"/>
      <c r="F15" s="38"/>
      <c r="G15" s="15"/>
      <c r="H15" s="15"/>
      <c r="I15" s="15"/>
      <c r="J15" s="20"/>
      <c r="K15" s="21"/>
      <c r="U15" s="5"/>
    </row>
    <row r="16" spans="1:21" ht="18" customHeight="1" x14ac:dyDescent="0.25">
      <c r="A16" s="22"/>
      <c r="B16" s="22"/>
      <c r="C16" s="22"/>
      <c r="D16" s="38"/>
      <c r="E16" s="38"/>
      <c r="F16" s="38"/>
      <c r="G16" s="15"/>
      <c r="H16" s="15"/>
      <c r="I16" s="15"/>
      <c r="J16" s="20"/>
      <c r="K16" s="21"/>
      <c r="U16" s="5"/>
    </row>
    <row r="17" spans="1:21" ht="18" customHeight="1" x14ac:dyDescent="0.25">
      <c r="A17" s="22"/>
      <c r="B17" s="22"/>
      <c r="C17" s="22"/>
      <c r="D17" s="38"/>
      <c r="E17" s="38"/>
      <c r="F17" s="38"/>
      <c r="G17" s="15"/>
      <c r="H17" s="15"/>
      <c r="I17" s="15"/>
      <c r="J17" s="20"/>
      <c r="K17" s="21"/>
      <c r="U17" s="5"/>
    </row>
    <row r="18" spans="1:21" ht="18" customHeight="1" x14ac:dyDescent="0.25">
      <c r="A18" s="22"/>
      <c r="B18" s="22"/>
      <c r="C18" s="22"/>
      <c r="D18" s="38"/>
      <c r="E18" s="38"/>
      <c r="F18" s="38"/>
      <c r="G18" s="15"/>
      <c r="H18" s="15"/>
      <c r="I18" s="15"/>
      <c r="J18" s="20"/>
      <c r="K18" s="21"/>
      <c r="U18" s="5"/>
    </row>
    <row r="19" spans="1:21" ht="18" customHeight="1" x14ac:dyDescent="0.25">
      <c r="A19" s="14"/>
      <c r="B19" s="14"/>
      <c r="C19" s="15"/>
      <c r="D19" s="16"/>
      <c r="E19" s="16"/>
      <c r="F19" s="15"/>
      <c r="G19" s="15"/>
      <c r="H19" s="15"/>
      <c r="I19" s="15"/>
      <c r="J19" s="20"/>
      <c r="K19" s="21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0"/>
      <c r="K20" s="21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0"/>
      <c r="K21" s="21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0"/>
      <c r="K22" s="21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0"/>
      <c r="K23" s="21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0"/>
      <c r="K24" s="21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0"/>
      <c r="K25" s="21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0"/>
      <c r="K26" s="21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0"/>
      <c r="K27" s="21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0"/>
      <c r="K28" s="21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0"/>
      <c r="K29" s="21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0"/>
      <c r="K30" s="21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0"/>
      <c r="K31" s="21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0"/>
      <c r="K32" s="21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0"/>
      <c r="K33" s="21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0"/>
      <c r="K34" s="21"/>
      <c r="U34" s="5"/>
    </row>
    <row r="35" spans="1:21" ht="18" customHeight="1" x14ac:dyDescent="0.25">
      <c r="A35" s="14"/>
      <c r="B35" s="14"/>
      <c r="C35" s="15"/>
      <c r="D35" s="16"/>
      <c r="E35" s="16"/>
      <c r="F35" s="15"/>
      <c r="G35" s="15"/>
      <c r="H35" s="15"/>
      <c r="I35" s="15"/>
      <c r="J35" s="20"/>
      <c r="K35" s="21"/>
      <c r="U35" s="5"/>
    </row>
    <row r="36" spans="1:21" ht="15" customHeight="1" x14ac:dyDescent="0.25">
      <c r="A36" s="14"/>
      <c r="B36" s="14"/>
      <c r="C36" s="15"/>
      <c r="D36" s="16"/>
      <c r="E36" s="16"/>
      <c r="F36" s="15"/>
      <c r="G36" s="15"/>
      <c r="H36" s="15"/>
      <c r="I36" s="19"/>
      <c r="J36" s="20"/>
      <c r="K36" s="21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19"/>
      <c r="J37" s="20"/>
      <c r="K37" s="21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19"/>
      <c r="J38" s="20"/>
      <c r="K38" s="21"/>
      <c r="U38" s="5"/>
    </row>
    <row r="39" spans="1:21" ht="15" customHeight="1" x14ac:dyDescent="0.25">
      <c r="A39" s="14"/>
      <c r="B39" s="14"/>
      <c r="C39" s="15"/>
      <c r="D39" s="16"/>
      <c r="E39" s="16"/>
      <c r="F39" s="15"/>
      <c r="G39" s="15"/>
      <c r="H39" s="15"/>
      <c r="I39" s="19"/>
      <c r="J39" s="20"/>
      <c r="K39" s="21"/>
      <c r="U39" s="5"/>
    </row>
    <row r="40" spans="1:21" x14ac:dyDescent="0.25">
      <c r="U40" s="5"/>
    </row>
    <row r="41" spans="1:21" ht="15" hidden="1" customHeight="1" x14ac:dyDescent="0.25">
      <c r="L41" s="5">
        <v>4210794.8099999996</v>
      </c>
    </row>
    <row r="42" spans="1:21" ht="15" hidden="1" customHeight="1" x14ac:dyDescent="0.25">
      <c r="K42" s="4"/>
    </row>
    <row r="43" spans="1:21" ht="15" hidden="1" customHeight="1" x14ac:dyDescent="0.25">
      <c r="C43" s="5"/>
      <c r="E43" s="4">
        <f>K39-K47</f>
        <v>-4210794.8099999996</v>
      </c>
      <c r="F43" s="4"/>
      <c r="G43" s="4"/>
      <c r="H43" s="4"/>
    </row>
    <row r="44" spans="1:21" ht="15" hidden="1" customHeight="1" x14ac:dyDescent="0.25">
      <c r="K44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5" spans="1:21" ht="15" hidden="1" customHeight="1" x14ac:dyDescent="0.25">
      <c r="K45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6" spans="1:21" ht="15" hidden="1" customHeight="1" x14ac:dyDescent="0.25">
      <c r="K46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7" spans="1:21" ht="15.75" hidden="1" customHeight="1" x14ac:dyDescent="0.25">
      <c r="K47" s="5">
        <f>ROUND((AVERAGE(K44:K46)),2)</f>
        <v>4210794.8099999996</v>
      </c>
    </row>
    <row r="48" spans="1:21" ht="15.75" hidden="1" customHeight="1" x14ac:dyDescent="0.25"/>
    <row r="49" spans="9:13" ht="15" hidden="1" customHeight="1" x14ac:dyDescent="0.25"/>
    <row r="50" spans="9:13" ht="15" hidden="1" customHeight="1" x14ac:dyDescent="0.25">
      <c r="K50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1" spans="9:13" ht="15" hidden="1" customHeight="1" x14ac:dyDescent="0.25"/>
    <row r="52" spans="9:13" x14ac:dyDescent="0.25">
      <c r="K52" s="5"/>
    </row>
    <row r="53" spans="9:13" ht="17.25" customHeight="1" x14ac:dyDescent="0.25">
      <c r="K53" s="4"/>
    </row>
    <row r="54" spans="9:13" ht="17.25" customHeight="1" x14ac:dyDescent="0.25">
      <c r="I54" s="4"/>
    </row>
    <row r="55" spans="9:13" ht="17.25" customHeight="1" x14ac:dyDescent="0.25">
      <c r="K55" s="4"/>
      <c r="M55" s="5"/>
    </row>
    <row r="56" spans="9:13" ht="17.25" customHeight="1" x14ac:dyDescent="0.25">
      <c r="I56" s="4"/>
    </row>
    <row r="57" spans="9:13" ht="17.25" customHeight="1" x14ac:dyDescent="0.25"/>
    <row r="58" spans="9:13" ht="17.25" customHeight="1" x14ac:dyDescent="0.25"/>
    <row r="59" spans="9:13" ht="17.25" customHeight="1" x14ac:dyDescent="0.25"/>
    <row r="60" spans="9:13" ht="17.25" customHeight="1" x14ac:dyDescent="0.25"/>
  </sheetData>
  <mergeCells count="14">
    <mergeCell ref="H1:K1"/>
    <mergeCell ref="D17:F17"/>
    <mergeCell ref="D18:F18"/>
    <mergeCell ref="D15:F15"/>
    <mergeCell ref="D16:F16"/>
    <mergeCell ref="A2:K2"/>
    <mergeCell ref="A3:K3"/>
    <mergeCell ref="A5:A6"/>
    <mergeCell ref="B5:B6"/>
    <mergeCell ref="C5:E5"/>
    <mergeCell ref="J5:J6"/>
    <mergeCell ref="K5:K6"/>
    <mergeCell ref="F5:I5"/>
    <mergeCell ref="A8:K8"/>
  </mergeCells>
  <pageMargins left="0.23622047244094491" right="0.23622047244094491" top="0.74803149606299213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Документовед</cp:lastModifiedBy>
  <cp:lastPrinted>2026-05-21T07:52:27Z</cp:lastPrinted>
  <dcterms:created xsi:type="dcterms:W3CDTF">2012-05-31T00:41:16Z</dcterms:created>
  <dcterms:modified xsi:type="dcterms:W3CDTF">2026-05-21T07:52:31Z</dcterms:modified>
</cp:coreProperties>
</file>