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6" windowHeight="13176"/>
  </bookViews>
  <sheets>
    <sheet name="Приложение к ГК" sheetId="3" r:id="rId1"/>
  </sheets>
  <definedNames>
    <definedName name="_xlnm.Print_Area" localSheetId="0">'Приложение к ГК'!$A$1:$N$21</definedName>
  </definedNames>
  <calcPr calcId="125725"/>
</workbook>
</file>

<file path=xl/calcChain.xml><?xml version="1.0" encoding="utf-8"?>
<calcChain xmlns="http://schemas.openxmlformats.org/spreadsheetml/2006/main">
  <c r="H5" i="3"/>
  <c r="I5"/>
  <c r="K5"/>
  <c r="L5" s="1"/>
  <c r="H6"/>
  <c r="I6"/>
  <c r="K6"/>
  <c r="L6" s="1"/>
  <c r="H7"/>
  <c r="I7"/>
  <c r="K7"/>
  <c r="L7" s="1"/>
  <c r="H8"/>
  <c r="N8" s="1"/>
  <c r="I8"/>
  <c r="K8"/>
  <c r="L8" s="1"/>
  <c r="N7" l="1"/>
  <c r="J6"/>
  <c r="J5"/>
  <c r="J7"/>
  <c r="N6"/>
  <c r="N5"/>
  <c r="L9"/>
  <c r="J8"/>
  <c r="L10" l="1"/>
</calcChain>
</file>

<file path=xl/sharedStrings.xml><?xml version="1.0" encoding="utf-8"?>
<sst xmlns="http://schemas.openxmlformats.org/spreadsheetml/2006/main" count="43" uniqueCount="39">
  <si>
    <t>№</t>
  </si>
  <si>
    <t>Ед. изм</t>
  </si>
  <si>
    <t>Наименование предмета контракта</t>
  </si>
  <si>
    <t>Кол-во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</si>
  <si>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</si>
  <si>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Заказчик:</t>
  </si>
  <si>
    <t>Минимальная цена за единицу изм. с (руб.)</t>
  </si>
  <si>
    <t>Н(М)ЦК, ЦКЕП контракта(руб.)</t>
  </si>
  <si>
    <t>Оценка однородности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</si>
  <si>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</si>
  <si>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</si>
  <si>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t>Расчет цены контракта*</t>
  </si>
  <si>
    <t>Коммерческие предложения (руб./ед.изм.)</t>
  </si>
  <si>
    <t>рублей</t>
  </si>
  <si>
    <t xml:space="preserve">В результате проведенного расчета Н(М)ЦК, ЦКЕП контракта составила:          </t>
  </si>
  <si>
    <t>Наименование валюты, используемой для формирования цены контракта и расчетов с поставщиком (подрядчиком, исполнителем)</t>
  </si>
  <si>
    <t>Код валюты</t>
  </si>
  <si>
    <t>Краткое наименование стран и территорий</t>
  </si>
  <si>
    <t>буквенный</t>
  </si>
  <si>
    <t>цифровой</t>
  </si>
  <si>
    <t>Российский рубль</t>
  </si>
  <si>
    <t>RUB</t>
  </si>
  <si>
    <t>Россия</t>
  </si>
  <si>
    <t>Валюта, используемая для формирования цены контракта и расчетов с поставщиками (подрядчиками, исполнителями), является российский рубль в свзяи с чем порядок применения официального круса иностранной валюты к рублю Российской Федерации, установленного Центральным банком Российской Федерации и сипользуемого при оплате контракта, в настоящем извещении не установлен</t>
  </si>
  <si>
    <t xml:space="preserve">
"* При определении Н(М)ЦК, ЦКЕП контракта Заказчиком производится расчет на основании минимальной из предложенных цен в соответствии со Статьей 34. Принцип эффективности использования бюджетных средств ""Принцип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(результативности)""       
</t>
  </si>
  <si>
    <t>чел.</t>
  </si>
  <si>
    <r>
      <t xml:space="preserve">коэффициент вариации цен V (%)           </t>
    </r>
    <r>
      <rPr>
        <i/>
        <sz val="10"/>
        <color indexed="8"/>
        <rFont val="XO Thames"/>
        <family val="1"/>
        <charset val="204"/>
      </rPr>
      <t xml:space="preserve">         (не должен превышать 33%)</t>
    </r>
  </si>
  <si>
    <t xml:space="preserve">Поставщик №1, </t>
  </si>
  <si>
    <t>Поставщик №2,</t>
  </si>
  <si>
    <t>Поставщик №3</t>
  </si>
  <si>
    <t xml:space="preserve">Старший инспектор ОКБИиХО
 группы организации МП и ГО       </t>
  </si>
  <si>
    <t>А.Р. Салтыков</t>
  </si>
  <si>
    <t xml:space="preserve">Специалист, ответственный за обеспечение безопасности дорожного движения на автомобильном и городском наземном электрическом транспорте   
</t>
  </si>
  <si>
    <t xml:space="preserve">Контролер технического состояния автотранспортных средств
</t>
  </si>
  <si>
    <t xml:space="preserve">Диспетчер автомобильного и городского наземного электрического транспорта    
</t>
  </si>
  <si>
    <t xml:space="preserve">Подготовка водителей транспортных средств, оборудованных устройствами для подачи специальных световых и звуковых сигналов 
</t>
  </si>
  <si>
    <t xml:space="preserve">В результате доведенныз ЛБО цена контракта составила:          </t>
  </si>
  <si>
    <t>Минимальная цена за единицу изм. с (руб.) с учетом ЛБО</t>
  </si>
  <si>
    <t>Н(М)ЦК, ЦКЕП контракта(руб.)с учетом ЛБО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</si>
</sst>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00"/>
  </numFmts>
  <fonts count="19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XO Thames"/>
      <family val="1"/>
      <charset val="204"/>
    </font>
    <font>
      <b/>
      <sz val="10"/>
      <color theme="1"/>
      <name val="XO Thames"/>
      <family val="1"/>
      <charset val="204"/>
    </font>
    <font>
      <b/>
      <sz val="12"/>
      <color indexed="8"/>
      <name val="XO Thames"/>
      <family val="1"/>
      <charset val="204"/>
    </font>
    <font>
      <b/>
      <sz val="10"/>
      <color indexed="8"/>
      <name val="XO Thames"/>
      <family val="1"/>
      <charset val="204"/>
    </font>
    <font>
      <i/>
      <sz val="10"/>
      <color indexed="8"/>
      <name val="XO Thames"/>
      <family val="1"/>
      <charset val="204"/>
    </font>
    <font>
      <sz val="10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2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2" fillId="0" borderId="0" xfId="0" applyFont="1" applyFill="1" applyAlignment="1" applyProtection="1">
      <alignment vertical="center"/>
      <protection locked="0"/>
    </xf>
    <xf numFmtId="0" fontId="6" fillId="0" borderId="0" xfId="0" applyFont="1"/>
    <xf numFmtId="0" fontId="3" fillId="0" borderId="0" xfId="0" applyFont="1" applyAlignment="1" applyProtection="1">
      <protection locked="0"/>
    </xf>
    <xf numFmtId="0" fontId="1" fillId="0" borderId="0" xfId="0" applyFont="1"/>
    <xf numFmtId="0" fontId="7" fillId="0" borderId="0" xfId="0" applyFont="1" applyAlignment="1">
      <alignment horizontal="left" wrapText="1"/>
    </xf>
    <xf numFmtId="0" fontId="8" fillId="0" borderId="0" xfId="0" applyFont="1" applyBorder="1"/>
    <xf numFmtId="0" fontId="9" fillId="0" borderId="0" xfId="0" applyFont="1"/>
    <xf numFmtId="0" fontId="10" fillId="0" borderId="0" xfId="0" applyFont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1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wrapText="1"/>
      <protection locked="0"/>
    </xf>
    <xf numFmtId="164" fontId="15" fillId="0" borderId="0" xfId="0" applyNumberFormat="1" applyFont="1" applyFill="1" applyAlignment="1" applyProtection="1">
      <alignment horizontal="center" vertical="center"/>
      <protection locked="0"/>
    </xf>
    <xf numFmtId="0" fontId="15" fillId="0" borderId="0" xfId="0" applyFont="1" applyFill="1" applyAlignment="1" applyProtection="1">
      <alignment vertical="center"/>
      <protection locked="0"/>
    </xf>
    <xf numFmtId="0" fontId="16" fillId="0" borderId="0" xfId="0" applyFont="1"/>
    <xf numFmtId="0" fontId="15" fillId="0" borderId="0" xfId="0" applyFont="1" applyFill="1" applyAlignment="1" applyProtection="1">
      <alignment vertical="top"/>
      <protection locked="0"/>
    </xf>
    <xf numFmtId="164" fontId="15" fillId="0" borderId="0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protection locked="0"/>
    </xf>
    <xf numFmtId="4" fontId="18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 applyProtection="1">
      <alignment wrapText="1"/>
      <protection locked="0"/>
    </xf>
    <xf numFmtId="0" fontId="5" fillId="0" borderId="0" xfId="0" applyFont="1" applyAlignment="1">
      <alignment horizontal="left"/>
    </xf>
    <xf numFmtId="0" fontId="3" fillId="0" borderId="0" xfId="0" applyFont="1" applyAlignment="1" applyProtection="1">
      <alignment horizontal="left" vertical="top" wrapText="1"/>
      <protection locked="0"/>
    </xf>
    <xf numFmtId="2" fontId="12" fillId="0" borderId="1" xfId="0" applyNumberFormat="1" applyFont="1" applyFill="1" applyBorder="1" applyAlignment="1">
      <alignment horizontal="center" vertical="top" wrapText="1"/>
    </xf>
    <xf numFmtId="0" fontId="15" fillId="0" borderId="0" xfId="0" applyFont="1" applyAlignment="1" applyProtection="1">
      <alignment wrapText="1"/>
      <protection locked="0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7" fillId="0" borderId="0" xfId="0" applyFont="1" applyAlignment="1">
      <alignment horizontal="left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13" xfId="0" applyFont="1" applyBorder="1" applyAlignment="1">
      <alignment horizontal="right" vertical="center" wrapText="1"/>
    </xf>
    <xf numFmtId="0" fontId="15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3</xdr:row>
      <xdr:rowOff>1371600</xdr:rowOff>
    </xdr:from>
    <xdr:to>
      <xdr:col>8</xdr:col>
      <xdr:colOff>771525</xdr:colOff>
      <xdr:row>3</xdr:row>
      <xdr:rowOff>1809750</xdr:rowOff>
    </xdr:to>
    <xdr:pic>
      <xdr:nvPicPr>
        <xdr:cNvPr id="30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15175" y="2867025"/>
          <a:ext cx="7048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9525</xdr:colOff>
      <xdr:row>3</xdr:row>
      <xdr:rowOff>1409700</xdr:rowOff>
    </xdr:from>
    <xdr:to>
      <xdr:col>9</xdr:col>
      <xdr:colOff>600075</xdr:colOff>
      <xdr:row>3</xdr:row>
      <xdr:rowOff>1762125</xdr:rowOff>
    </xdr:to>
    <xdr:pic>
      <xdr:nvPicPr>
        <xdr:cNvPr id="30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96225" y="2905125"/>
          <a:ext cx="590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9525</xdr:colOff>
      <xdr:row>3</xdr:row>
      <xdr:rowOff>1409700</xdr:rowOff>
    </xdr:from>
    <xdr:to>
      <xdr:col>9</xdr:col>
      <xdr:colOff>600075</xdr:colOff>
      <xdr:row>3</xdr:row>
      <xdr:rowOff>1762125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39100" y="3657600"/>
          <a:ext cx="590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9"/>
  <sheetViews>
    <sheetView tabSelected="1" view="pageBreakPreview" zoomScale="99" zoomScaleNormal="100" zoomScaleSheetLayoutView="99" workbookViewId="0">
      <selection activeCell="M12" sqref="M12"/>
    </sheetView>
  </sheetViews>
  <sheetFormatPr defaultColWidth="9.109375" defaultRowHeight="13.2"/>
  <cols>
    <col min="1" max="1" width="3.109375" style="2" customWidth="1"/>
    <col min="2" max="2" width="85.5546875" style="2" customWidth="1"/>
    <col min="3" max="3" width="6.44140625" style="2" customWidth="1"/>
    <col min="4" max="4" width="8.5546875" style="2" customWidth="1"/>
    <col min="5" max="5" width="11.6640625" style="2" customWidth="1"/>
    <col min="6" max="6" width="9.21875" style="2" customWidth="1"/>
    <col min="7" max="7" width="15" style="2" customWidth="1"/>
    <col min="8" max="8" width="11.5546875" style="2" customWidth="1"/>
    <col min="9" max="9" width="12.5546875" style="2" customWidth="1"/>
    <col min="10" max="10" width="12.44140625" style="2" customWidth="1"/>
    <col min="11" max="11" width="9.109375" style="2"/>
    <col min="12" max="12" width="16" style="2" customWidth="1"/>
    <col min="13" max="13" width="9.109375" style="2"/>
    <col min="14" max="14" width="9.5546875" style="2" bestFit="1" customWidth="1"/>
    <col min="15" max="16384" width="9.109375" style="2"/>
  </cols>
  <sheetData>
    <row r="1" spans="1:256" ht="24" customHeight="1">
      <c r="A1" s="9"/>
      <c r="B1" s="9"/>
      <c r="C1" s="9"/>
      <c r="D1" s="9"/>
      <c r="E1" s="9"/>
      <c r="F1" s="9"/>
      <c r="G1" s="9"/>
      <c r="H1" s="10"/>
      <c r="I1" s="47"/>
      <c r="J1" s="47"/>
      <c r="K1" s="47"/>
      <c r="L1" s="9"/>
    </row>
    <row r="2" spans="1:256" ht="32.25" customHeight="1">
      <c r="A2" s="54" t="s">
        <v>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256" ht="39" customHeight="1">
      <c r="A3" s="49" t="s">
        <v>0</v>
      </c>
      <c r="B3" s="49" t="s">
        <v>2</v>
      </c>
      <c r="C3" s="50" t="s">
        <v>1</v>
      </c>
      <c r="D3" s="50" t="s">
        <v>3</v>
      </c>
      <c r="E3" s="52" t="s">
        <v>12</v>
      </c>
      <c r="F3" s="53"/>
      <c r="G3" s="53"/>
      <c r="H3" s="39" t="s">
        <v>8</v>
      </c>
      <c r="I3" s="39"/>
      <c r="J3" s="39"/>
      <c r="K3" s="55" t="s">
        <v>11</v>
      </c>
      <c r="L3" s="56"/>
      <c r="M3" s="56"/>
      <c r="N3" s="56"/>
    </row>
    <row r="4" spans="1:256" ht="159" customHeight="1">
      <c r="A4" s="49"/>
      <c r="B4" s="50"/>
      <c r="C4" s="51"/>
      <c r="D4" s="51"/>
      <c r="E4" s="11" t="s">
        <v>27</v>
      </c>
      <c r="F4" s="11" t="s">
        <v>28</v>
      </c>
      <c r="G4" s="11" t="s">
        <v>29</v>
      </c>
      <c r="H4" s="12" t="s">
        <v>9</v>
      </c>
      <c r="I4" s="12" t="s">
        <v>10</v>
      </c>
      <c r="J4" s="11" t="s">
        <v>26</v>
      </c>
      <c r="K4" s="13" t="s">
        <v>6</v>
      </c>
      <c r="L4" s="13" t="s">
        <v>7</v>
      </c>
      <c r="M4" s="13" t="s">
        <v>37</v>
      </c>
      <c r="N4" s="13" t="s">
        <v>38</v>
      </c>
    </row>
    <row r="5" spans="1:256" s="1" customFormat="1" ht="27.6" customHeight="1">
      <c r="A5" s="14">
        <v>1</v>
      </c>
      <c r="B5" s="15" t="s">
        <v>32</v>
      </c>
      <c r="C5" s="16" t="s">
        <v>25</v>
      </c>
      <c r="D5" s="17">
        <v>2</v>
      </c>
      <c r="E5" s="35">
        <v>3500</v>
      </c>
      <c r="F5" s="18">
        <v>3500</v>
      </c>
      <c r="G5" s="18">
        <v>3200</v>
      </c>
      <c r="H5" s="19">
        <f>AVERAGE(E5:G5)</f>
        <v>3400</v>
      </c>
      <c r="I5" s="20">
        <f>STDEV(E5:G5)</f>
        <v>173.20508075688772</v>
      </c>
      <c r="J5" s="20">
        <f>I5/H5*100</f>
        <v>5.0942670810849329</v>
      </c>
      <c r="K5" s="18">
        <f>MIN(E5:G5)</f>
        <v>3200</v>
      </c>
      <c r="L5" s="21">
        <f>D5*K5</f>
        <v>6400</v>
      </c>
      <c r="M5" s="18">
        <v>1200</v>
      </c>
      <c r="N5" s="21">
        <f>D5*M5</f>
        <v>2400</v>
      </c>
    </row>
    <row r="6" spans="1:256" s="1" customFormat="1" ht="28.8" customHeight="1">
      <c r="A6" s="14">
        <v>2</v>
      </c>
      <c r="B6" s="15" t="s">
        <v>33</v>
      </c>
      <c r="C6" s="16" t="s">
        <v>25</v>
      </c>
      <c r="D6" s="17">
        <v>3</v>
      </c>
      <c r="E6" s="35">
        <v>3500</v>
      </c>
      <c r="F6" s="18">
        <v>3500</v>
      </c>
      <c r="G6" s="18">
        <v>3200</v>
      </c>
      <c r="H6" s="19">
        <f t="shared" ref="H6:H7" si="0">AVERAGE(E6:G6)</f>
        <v>3400</v>
      </c>
      <c r="I6" s="20">
        <f t="shared" ref="I6:I7" si="1">STDEV(E6:G6)</f>
        <v>173.20508075688772</v>
      </c>
      <c r="J6" s="20">
        <f t="shared" ref="J6:J7" si="2">I6/H6*100</f>
        <v>5.0942670810849329</v>
      </c>
      <c r="K6" s="18">
        <f>MIN(E6:G6)</f>
        <v>3200</v>
      </c>
      <c r="L6" s="21">
        <f>D6*K6</f>
        <v>9600</v>
      </c>
      <c r="M6" s="18">
        <v>1201</v>
      </c>
      <c r="N6" s="21">
        <f t="shared" ref="N6:N8" si="3">D6*M6</f>
        <v>3603</v>
      </c>
    </row>
    <row r="7" spans="1:256" s="1" customFormat="1" ht="27.6" customHeight="1">
      <c r="A7" s="14">
        <v>3</v>
      </c>
      <c r="B7" s="15" t="s">
        <v>34</v>
      </c>
      <c r="C7" s="16" t="s">
        <v>25</v>
      </c>
      <c r="D7" s="17">
        <v>1</v>
      </c>
      <c r="E7" s="35">
        <v>3500</v>
      </c>
      <c r="F7" s="18">
        <v>3500</v>
      </c>
      <c r="G7" s="18">
        <v>3200</v>
      </c>
      <c r="H7" s="19">
        <f t="shared" si="0"/>
        <v>3400</v>
      </c>
      <c r="I7" s="20">
        <f t="shared" si="1"/>
        <v>173.20508075688772</v>
      </c>
      <c r="J7" s="20">
        <f t="shared" si="2"/>
        <v>5.0942670810849329</v>
      </c>
      <c r="K7" s="18">
        <f>MIN(E7:G7)</f>
        <v>3200</v>
      </c>
      <c r="L7" s="21">
        <f>D7*K7</f>
        <v>3200</v>
      </c>
      <c r="M7" s="18">
        <v>1200</v>
      </c>
      <c r="N7" s="21">
        <f t="shared" si="3"/>
        <v>1200</v>
      </c>
    </row>
    <row r="8" spans="1:256" s="1" customFormat="1" ht="38.4" customHeight="1">
      <c r="A8" s="14">
        <v>4</v>
      </c>
      <c r="B8" s="15" t="s">
        <v>35</v>
      </c>
      <c r="C8" s="16" t="s">
        <v>25</v>
      </c>
      <c r="D8" s="17">
        <v>1</v>
      </c>
      <c r="E8" s="35">
        <v>1700</v>
      </c>
      <c r="F8" s="18">
        <v>3000</v>
      </c>
      <c r="G8" s="18">
        <v>2800</v>
      </c>
      <c r="H8" s="19">
        <f t="shared" ref="H8" si="4">AVERAGE(E8:G8)</f>
        <v>2500</v>
      </c>
      <c r="I8" s="20">
        <f t="shared" ref="I8" si="5">STDEV(E8:G8)</f>
        <v>700</v>
      </c>
      <c r="J8" s="20">
        <f t="shared" ref="J8" si="6">I8/H8*100</f>
        <v>28.000000000000004</v>
      </c>
      <c r="K8" s="18">
        <f>MIN(E8:G8)</f>
        <v>1700</v>
      </c>
      <c r="L8" s="21">
        <f>D8*K8</f>
        <v>1700</v>
      </c>
      <c r="M8" s="18">
        <v>500</v>
      </c>
      <c r="N8" s="21">
        <f t="shared" si="3"/>
        <v>500</v>
      </c>
    </row>
    <row r="9" spans="1:256" s="6" customFormat="1" ht="24.6" customHeight="1">
      <c r="A9" s="22"/>
      <c r="B9" s="57" t="s">
        <v>14</v>
      </c>
      <c r="C9" s="58"/>
      <c r="D9" s="58"/>
      <c r="E9" s="58"/>
      <c r="F9" s="58"/>
      <c r="G9" s="58"/>
      <c r="H9" s="58"/>
      <c r="I9" s="58"/>
      <c r="J9" s="58"/>
      <c r="K9" s="59"/>
      <c r="L9" s="21">
        <f>SUM(L5:L8)</f>
        <v>20900</v>
      </c>
      <c r="M9" s="21" t="s">
        <v>13</v>
      </c>
    </row>
    <row r="10" spans="1:256" s="6" customFormat="1" ht="20.25" customHeight="1">
      <c r="A10" s="22"/>
      <c r="B10" s="57" t="s">
        <v>36</v>
      </c>
      <c r="C10" s="58"/>
      <c r="D10" s="58"/>
      <c r="E10" s="58"/>
      <c r="F10" s="58"/>
      <c r="G10" s="58"/>
      <c r="H10" s="58"/>
      <c r="I10" s="58"/>
      <c r="J10" s="58"/>
      <c r="K10" s="59"/>
      <c r="L10" s="21">
        <f>SUM(N5:N8)</f>
        <v>7703</v>
      </c>
      <c r="M10" s="21" t="s">
        <v>13</v>
      </c>
    </row>
    <row r="11" spans="1:256" s="6" customFormat="1" ht="22.8" customHeight="1">
      <c r="A11" s="41" t="s">
        <v>24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7"/>
      <c r="N11" s="7"/>
      <c r="O11" s="7"/>
    </row>
    <row r="12" spans="1:256" ht="36.6" customHeight="1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</row>
    <row r="13" spans="1:256" ht="16.5" customHeight="1" thickBot="1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</row>
    <row r="14" spans="1:256" ht="31.8" customHeight="1" thickBot="1">
      <c r="A14" s="23"/>
      <c r="B14" s="43" t="s">
        <v>15</v>
      </c>
      <c r="C14" s="45" t="s">
        <v>16</v>
      </c>
      <c r="D14" s="46"/>
      <c r="E14" s="43" t="s">
        <v>17</v>
      </c>
      <c r="F14" s="23"/>
      <c r="G14" s="23"/>
      <c r="H14" s="23"/>
      <c r="I14" s="23"/>
      <c r="J14" s="23"/>
      <c r="K14" s="23"/>
      <c r="L14" s="2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20.399999999999999" customHeight="1" thickBot="1">
      <c r="A15" s="23"/>
      <c r="B15" s="44"/>
      <c r="C15" s="24" t="s">
        <v>18</v>
      </c>
      <c r="D15" s="24" t="s">
        <v>19</v>
      </c>
      <c r="E15" s="44"/>
      <c r="F15" s="23"/>
      <c r="G15" s="23"/>
      <c r="H15" s="23"/>
      <c r="I15" s="23"/>
      <c r="J15" s="23"/>
      <c r="K15" s="23"/>
      <c r="L15" s="23"/>
    </row>
    <row r="16" spans="1:256" ht="15.6" thickBot="1">
      <c r="A16" s="23"/>
      <c r="B16" s="25" t="s">
        <v>20</v>
      </c>
      <c r="C16" s="24" t="s">
        <v>21</v>
      </c>
      <c r="D16" s="24">
        <v>643</v>
      </c>
      <c r="E16" s="24" t="s">
        <v>22</v>
      </c>
      <c r="F16" s="23"/>
      <c r="G16" s="23"/>
      <c r="H16" s="23"/>
      <c r="I16" s="23"/>
      <c r="J16" s="23"/>
      <c r="K16" s="23"/>
      <c r="L16" s="23"/>
    </row>
    <row r="17" spans="1:14" ht="1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spans="1:14" ht="34.799999999999997" customHeight="1">
      <c r="A18" s="26"/>
      <c r="B18" s="60" t="s">
        <v>23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</row>
    <row r="19" spans="1:14" ht="34.200000000000003" customHeight="1">
      <c r="A19" s="27"/>
      <c r="B19" s="27"/>
      <c r="C19" s="27"/>
      <c r="D19" s="23"/>
      <c r="E19" s="28"/>
      <c r="F19" s="29"/>
      <c r="G19" s="30"/>
      <c r="H19" s="30"/>
      <c r="I19" s="30"/>
      <c r="J19" s="30"/>
      <c r="K19" s="30"/>
      <c r="L19" s="30"/>
    </row>
    <row r="20" spans="1:14" ht="15">
      <c r="A20" s="48" t="s">
        <v>5</v>
      </c>
      <c r="B20" s="48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4" ht="15">
      <c r="A21" s="40" t="s">
        <v>30</v>
      </c>
      <c r="B21" s="40"/>
      <c r="C21" s="40"/>
      <c r="D21" s="40"/>
      <c r="E21" s="30"/>
      <c r="F21" s="30"/>
      <c r="G21" s="36" t="s">
        <v>31</v>
      </c>
      <c r="H21" s="30"/>
      <c r="I21" s="32"/>
      <c r="J21" s="33"/>
      <c r="K21" s="34"/>
      <c r="L21" s="31"/>
    </row>
    <row r="22" spans="1:14" ht="17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4" ht="15.75" customHeight="1">
      <c r="A23" s="37"/>
      <c r="B23" s="37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4" ht="15.6">
      <c r="A24" s="38"/>
      <c r="B24" s="38"/>
      <c r="C24" s="38"/>
      <c r="D24" s="38"/>
      <c r="E24" s="4"/>
      <c r="F24" s="4"/>
      <c r="G24" s="4"/>
      <c r="H24" s="4"/>
      <c r="I24" s="4"/>
      <c r="J24" s="8"/>
      <c r="K24" s="5"/>
      <c r="L24" s="4"/>
    </row>
    <row r="25" spans="1:14" ht="15.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4" ht="15.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4" ht="27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9" spans="1:14" ht="66" customHeight="1"/>
  </sheetData>
  <mergeCells count="20">
    <mergeCell ref="I1:K1"/>
    <mergeCell ref="A20:B20"/>
    <mergeCell ref="A3:A4"/>
    <mergeCell ref="B3:B4"/>
    <mergeCell ref="C3:C4"/>
    <mergeCell ref="D3:D4"/>
    <mergeCell ref="E3:G3"/>
    <mergeCell ref="A2:L2"/>
    <mergeCell ref="K3:N3"/>
    <mergeCell ref="B9:K9"/>
    <mergeCell ref="B10:K10"/>
    <mergeCell ref="B18:N18"/>
    <mergeCell ref="A23:B23"/>
    <mergeCell ref="A24:D24"/>
    <mergeCell ref="H3:J3"/>
    <mergeCell ref="A21:D21"/>
    <mergeCell ref="A11:L13"/>
    <mergeCell ref="B14:B15"/>
    <mergeCell ref="C14:D14"/>
    <mergeCell ref="E14:E15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к ГК</vt:lpstr>
      <vt:lpstr>'Приложение к ГК'!Область_печати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FZ44</cp:lastModifiedBy>
  <cp:lastPrinted>2026-03-24T11:47:25Z</cp:lastPrinted>
  <dcterms:created xsi:type="dcterms:W3CDTF">2014-01-15T18:15:09Z</dcterms:created>
  <dcterms:modified xsi:type="dcterms:W3CDTF">2026-07-10T11:04:00Z</dcterms:modified>
</cp:coreProperties>
</file>