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4\дод\Управление по закупкам\2026\Закупки\44-ФЗ\ЕАТ (Березка)\Спецодежда 44_223\"/>
    </mc:Choice>
  </mc:AlternateContent>
  <bookViews>
    <workbookView xWindow="0" yWindow="0" windowWidth="21240" windowHeight="11640"/>
  </bookViews>
  <sheets>
    <sheet name="Лист1" sheetId="1" r:id="rId1"/>
  </sheets>
  <definedNames>
    <definedName name="_xlnm._FilterDatabase" localSheetId="0" hidden="1">Лист1!#REF!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3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K4" i="1" l="1"/>
  <c r="K18" i="1" l="1"/>
  <c r="I18" i="1"/>
  <c r="G18" i="1"/>
  <c r="E18" i="1" l="1"/>
  <c r="G21" i="1" s="1"/>
  <c r="I28" i="1" s="1"/>
</calcChain>
</file>

<file path=xl/sharedStrings.xml><?xml version="1.0" encoding="utf-8"?>
<sst xmlns="http://schemas.openxmlformats.org/spreadsheetml/2006/main" count="49" uniqueCount="29">
  <si>
    <t>шт.</t>
  </si>
  <si>
    <t>разница</t>
  </si>
  <si>
    <t>НМЦК</t>
  </si>
  <si>
    <t xml:space="preserve">всего есть </t>
  </si>
  <si>
    <t>1-й поставщик</t>
  </si>
  <si>
    <t xml:space="preserve">сумма </t>
  </si>
  <si>
    <t xml:space="preserve">2-й поставщик </t>
  </si>
  <si>
    <t>3-й поставщик</t>
  </si>
  <si>
    <t>НАИМЕНОВАНИЕ</t>
  </si>
  <si>
    <t>ед. изм.</t>
  </si>
  <si>
    <t>кол-во</t>
  </si>
  <si>
    <t>№ п/п</t>
  </si>
  <si>
    <t>цена за ед.</t>
  </si>
  <si>
    <t>Костюм СИРИУС-ЛИРА женский бежевый с шоколадным (или эквивалент) Размер/рост: 44-46/158-164</t>
  </si>
  <si>
    <t>Костюм СИРИУС-ЛИРА женский бежевый с шоколадным (или эквивалент) Размер/рост: 48-50/158-164</t>
  </si>
  <si>
    <t>Костюм СИРИУС-ЛИРА женский бежевый с шоколадным (или эквивалент) Размер/рост: 52-54/170-176</t>
  </si>
  <si>
    <t>Костюм СИРИУС-ЛИРА женский бежевый с шоколадным (или эквивалент) Размер/рост: 56-58/158-164</t>
  </si>
  <si>
    <t>Костюм СИРИУС-ЛИРА женский бежевый с шоколадным (или эквивалент) Размер/рост: 60-62/158-164</t>
  </si>
  <si>
    <t>Костюм СИРИУС-ЛИРА женский бежевый с шоколадным (или эквивалент) Размер/рост: 60-62/170-176</t>
  </si>
  <si>
    <t>Костюм СИРИУС-ЛИРА женский бежевый с шоколадным (или эквивалент) Размер/рост: 64-66/170-1764</t>
  </si>
  <si>
    <t>Сабо женские нат.кожа  ПВХ (или эквивалент) Размер: 36</t>
  </si>
  <si>
    <t>Сабо женские нат.кожа  ПВХ (или эквивалент) Размер: 37</t>
  </si>
  <si>
    <t>Сабо женские нат.кожа  ПВХ (или эквивалент) Размер: 38</t>
  </si>
  <si>
    <t>Сабо женские нат.кожа  ПВХ (или эквивалент) Размер: 40</t>
  </si>
  <si>
    <t>Сабо женские нат.кожа  ПВХ (или эквивалент) Размер: 41</t>
  </si>
  <si>
    <t>Сабо женские нат.кожа  ПВХ (или эквивалент) Размер: 42</t>
  </si>
  <si>
    <t>Сапоги резиновые ПВХ Размер: 39</t>
  </si>
  <si>
    <t>Сапоги резиновые ПВХ Размер: 41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</si>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</sst>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3" fontId="2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1" xfId="0" applyNumberFormat="1" applyFont="1" applyBorder="1" applyAlignment="1">
      <alignment wrapText="1"/>
    </xf>
    <xf numFmtId="43" fontId="2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3" fontId="3" fillId="0" borderId="2" xfId="0" applyNumberFormat="1" applyFont="1" applyBorder="1" applyAlignment="1">
      <alignment horizontal="center" wrapText="1"/>
    </xf>
    <xf numFmtId="43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wrapText="1"/>
    </xf>
    <xf numFmtId="43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140" zoomScaleNormal="140" workbookViewId="0">
      <selection activeCell="B4" sqref="B4"/>
    </sheetView>
  </sheetViews>
  <sheetFormatPr defaultRowHeight="15" x14ac:dyDescent="0.25"/>
  <cols>
    <col min="1" max="1" width="6.140625" style="1" customWidth="1"/>
    <col min="2" max="2" width="30.85546875" style="2" customWidth="1"/>
    <col min="3" max="3" width="4.7109375" style="1" customWidth="1"/>
    <col min="4" max="4" width="6.42578125" style="1" customWidth="1"/>
    <col min="5" max="6" width="9.5703125" style="1" customWidth="1"/>
    <col min="7" max="7" width="10" style="1" customWidth="1"/>
    <col min="8" max="8" width="10.7109375" style="1" customWidth="1"/>
    <col min="9" max="10" width="9.85546875" style="1" customWidth="1"/>
    <col min="11" max="11" width="9.28515625" style="1" customWidth="1"/>
    <col min="12" max="12" width="10.5703125" style="1" customWidth="1"/>
    <col min="13" max="16384" width="9.140625" style="1"/>
  </cols>
  <sheetData>
    <row r="1" spans="1:12" x14ac:dyDescent="0.25">
      <c r="A1" s="16" t="s">
        <v>11</v>
      </c>
      <c r="B1" s="17" t="s">
        <v>8</v>
      </c>
      <c r="C1" s="16" t="s">
        <v>9</v>
      </c>
      <c r="D1" s="16" t="s">
        <v>10</v>
      </c>
      <c r="E1" s="16" t="s">
        <v>4</v>
      </c>
      <c r="F1" s="16"/>
      <c r="G1" s="16" t="s">
        <v>6</v>
      </c>
      <c r="H1" s="16"/>
      <c r="I1" s="16" t="s">
        <v>7</v>
      </c>
      <c r="J1" s="16"/>
      <c r="K1" s="16" t="s">
        <v>2</v>
      </c>
      <c r="L1" s="16"/>
    </row>
    <row r="2" spans="1:12" x14ac:dyDescent="0.25">
      <c r="A2" s="16"/>
      <c r="B2" s="17"/>
      <c r="C2" s="16"/>
      <c r="D2" s="16"/>
      <c r="E2" s="10" t="s">
        <v>12</v>
      </c>
      <c r="F2" s="10" t="s">
        <v>5</v>
      </c>
      <c r="G2" s="10" t="s">
        <v>12</v>
      </c>
      <c r="H2" s="10" t="s">
        <v>5</v>
      </c>
      <c r="I2" s="10" t="s">
        <v>12</v>
      </c>
      <c r="J2" s="10" t="s">
        <v>5</v>
      </c>
      <c r="K2" s="10" t="s">
        <v>12</v>
      </c>
      <c r="L2" s="10" t="s">
        <v>5</v>
      </c>
    </row>
    <row r="3" spans="1:12" ht="36" x14ac:dyDescent="0.25">
      <c r="A3" s="11">
        <v>1</v>
      </c>
      <c r="B3" s="11" t="s">
        <v>13</v>
      </c>
      <c r="C3" s="3" t="s">
        <v>0</v>
      </c>
      <c r="D3" s="11">
        <v>10</v>
      </c>
      <c r="E3" s="8">
        <v>2950</v>
      </c>
      <c r="F3" s="8">
        <f>D3*E3</f>
        <v>29500</v>
      </c>
      <c r="G3" s="8">
        <v>2100</v>
      </c>
      <c r="H3" s="8">
        <f>D3*G3</f>
        <v>21000</v>
      </c>
      <c r="I3" s="8">
        <v>2415</v>
      </c>
      <c r="J3" s="8">
        <f>D3*I3</f>
        <v>24150</v>
      </c>
      <c r="K3" s="8">
        <f>AVERAGE(E3,G3,I3)</f>
        <v>2488.3333333333335</v>
      </c>
      <c r="L3" s="8">
        <f>D3*K3</f>
        <v>24883.333333333336</v>
      </c>
    </row>
    <row r="4" spans="1:12" ht="36" x14ac:dyDescent="0.25">
      <c r="A4" s="11">
        <f>A3+1</f>
        <v>2</v>
      </c>
      <c r="B4" s="11" t="s">
        <v>14</v>
      </c>
      <c r="C4" s="3" t="s">
        <v>0</v>
      </c>
      <c r="D4" s="11">
        <v>1</v>
      </c>
      <c r="E4" s="8">
        <v>2950</v>
      </c>
      <c r="F4" s="8">
        <f t="shared" ref="F4:F17" si="0">D4*E4</f>
        <v>2950</v>
      </c>
      <c r="G4" s="8">
        <v>2100</v>
      </c>
      <c r="H4" s="8">
        <f t="shared" ref="H4:H17" si="1">D4*G4</f>
        <v>2100</v>
      </c>
      <c r="I4" s="8">
        <v>2415</v>
      </c>
      <c r="J4" s="8">
        <f t="shared" ref="J4:J17" si="2">D4*I4</f>
        <v>2415</v>
      </c>
      <c r="K4" s="8">
        <f t="shared" ref="K4:K17" si="3">AVERAGE(E4,G4,I4)</f>
        <v>2488.3333333333335</v>
      </c>
      <c r="L4" s="8">
        <f t="shared" ref="L4:L17" si="4">D4*K4</f>
        <v>2488.3333333333335</v>
      </c>
    </row>
    <row r="5" spans="1:12" ht="36" x14ac:dyDescent="0.25">
      <c r="A5" s="11">
        <f t="shared" ref="A5:A17" si="5">A4+1</f>
        <v>3</v>
      </c>
      <c r="B5" s="11" t="s">
        <v>15</v>
      </c>
      <c r="C5" s="3" t="s">
        <v>0</v>
      </c>
      <c r="D5" s="11">
        <v>4</v>
      </c>
      <c r="E5" s="8">
        <v>2950</v>
      </c>
      <c r="F5" s="8">
        <f t="shared" si="0"/>
        <v>11800</v>
      </c>
      <c r="G5" s="8">
        <v>2100</v>
      </c>
      <c r="H5" s="8">
        <f t="shared" si="1"/>
        <v>8400</v>
      </c>
      <c r="I5" s="8">
        <v>2415</v>
      </c>
      <c r="J5" s="8">
        <f t="shared" si="2"/>
        <v>9660</v>
      </c>
      <c r="K5" s="8">
        <f t="shared" si="3"/>
        <v>2488.3333333333335</v>
      </c>
      <c r="L5" s="8">
        <f t="shared" si="4"/>
        <v>9953.3333333333339</v>
      </c>
    </row>
    <row r="6" spans="1:12" ht="36" x14ac:dyDescent="0.25">
      <c r="A6" s="11">
        <f t="shared" si="5"/>
        <v>4</v>
      </c>
      <c r="B6" s="11" t="s">
        <v>16</v>
      </c>
      <c r="C6" s="3" t="s">
        <v>0</v>
      </c>
      <c r="D6" s="11">
        <v>2</v>
      </c>
      <c r="E6" s="8">
        <v>2950</v>
      </c>
      <c r="F6" s="8">
        <f t="shared" si="0"/>
        <v>5900</v>
      </c>
      <c r="G6" s="8">
        <v>2100</v>
      </c>
      <c r="H6" s="8">
        <f t="shared" si="1"/>
        <v>4200</v>
      </c>
      <c r="I6" s="8">
        <v>2415</v>
      </c>
      <c r="J6" s="8">
        <f t="shared" si="2"/>
        <v>4830</v>
      </c>
      <c r="K6" s="8">
        <f t="shared" si="3"/>
        <v>2488.3333333333335</v>
      </c>
      <c r="L6" s="8">
        <f t="shared" si="4"/>
        <v>4976.666666666667</v>
      </c>
    </row>
    <row r="7" spans="1:12" ht="36" x14ac:dyDescent="0.25">
      <c r="A7" s="11">
        <f t="shared" si="5"/>
        <v>5</v>
      </c>
      <c r="B7" s="11" t="s">
        <v>17</v>
      </c>
      <c r="C7" s="3" t="s">
        <v>0</v>
      </c>
      <c r="D7" s="11">
        <v>1</v>
      </c>
      <c r="E7" s="8">
        <v>2950</v>
      </c>
      <c r="F7" s="8">
        <f t="shared" si="0"/>
        <v>2950</v>
      </c>
      <c r="G7" s="8">
        <v>2100</v>
      </c>
      <c r="H7" s="8">
        <f t="shared" si="1"/>
        <v>2100</v>
      </c>
      <c r="I7" s="8">
        <v>2415</v>
      </c>
      <c r="J7" s="8">
        <f t="shared" si="2"/>
        <v>2415</v>
      </c>
      <c r="K7" s="8">
        <f t="shared" si="3"/>
        <v>2488.3333333333335</v>
      </c>
      <c r="L7" s="8">
        <f t="shared" si="4"/>
        <v>2488.3333333333335</v>
      </c>
    </row>
    <row r="8" spans="1:12" ht="36" x14ac:dyDescent="0.25">
      <c r="A8" s="11">
        <f t="shared" si="5"/>
        <v>6</v>
      </c>
      <c r="B8" s="11" t="s">
        <v>18</v>
      </c>
      <c r="C8" s="3" t="s">
        <v>0</v>
      </c>
      <c r="D8" s="11">
        <v>2</v>
      </c>
      <c r="E8" s="8">
        <v>2950</v>
      </c>
      <c r="F8" s="8">
        <f t="shared" si="0"/>
        <v>5900</v>
      </c>
      <c r="G8" s="8">
        <v>2100</v>
      </c>
      <c r="H8" s="8">
        <f t="shared" si="1"/>
        <v>4200</v>
      </c>
      <c r="I8" s="8">
        <v>2415</v>
      </c>
      <c r="J8" s="8">
        <f t="shared" si="2"/>
        <v>4830</v>
      </c>
      <c r="K8" s="8">
        <f t="shared" si="3"/>
        <v>2488.3333333333335</v>
      </c>
      <c r="L8" s="8">
        <f t="shared" si="4"/>
        <v>4976.666666666667</v>
      </c>
    </row>
    <row r="9" spans="1:12" ht="48" x14ac:dyDescent="0.25">
      <c r="A9" s="11">
        <f t="shared" si="5"/>
        <v>7</v>
      </c>
      <c r="B9" s="11" t="s">
        <v>19</v>
      </c>
      <c r="C9" s="3" t="s">
        <v>0</v>
      </c>
      <c r="D9" s="11">
        <v>1</v>
      </c>
      <c r="E9" s="8">
        <v>2950</v>
      </c>
      <c r="F9" s="8">
        <f t="shared" si="0"/>
        <v>2950</v>
      </c>
      <c r="G9" s="8">
        <v>2100</v>
      </c>
      <c r="H9" s="8">
        <f t="shared" si="1"/>
        <v>2100</v>
      </c>
      <c r="I9" s="8">
        <v>2415</v>
      </c>
      <c r="J9" s="8">
        <f t="shared" si="2"/>
        <v>2415</v>
      </c>
      <c r="K9" s="8">
        <f t="shared" si="3"/>
        <v>2488.3333333333335</v>
      </c>
      <c r="L9" s="8">
        <f t="shared" si="4"/>
        <v>2488.3333333333335</v>
      </c>
    </row>
    <row r="10" spans="1:12" ht="24" x14ac:dyDescent="0.25">
      <c r="A10" s="11">
        <f t="shared" si="5"/>
        <v>8</v>
      </c>
      <c r="B10" s="11" t="s">
        <v>20</v>
      </c>
      <c r="C10" s="3" t="s">
        <v>28</v>
      </c>
      <c r="D10" s="11">
        <v>2</v>
      </c>
      <c r="E10" s="8">
        <v>2100</v>
      </c>
      <c r="F10" s="8">
        <f t="shared" si="0"/>
        <v>4200</v>
      </c>
      <c r="G10" s="8">
        <v>1600</v>
      </c>
      <c r="H10" s="8">
        <f t="shared" si="1"/>
        <v>3200</v>
      </c>
      <c r="I10" s="8">
        <v>1840</v>
      </c>
      <c r="J10" s="8">
        <f t="shared" si="2"/>
        <v>3680</v>
      </c>
      <c r="K10" s="8">
        <f t="shared" si="3"/>
        <v>1846.6666666666667</v>
      </c>
      <c r="L10" s="8">
        <f t="shared" si="4"/>
        <v>3693.3333333333335</v>
      </c>
    </row>
    <row r="11" spans="1:12" ht="24" x14ac:dyDescent="0.25">
      <c r="A11" s="11">
        <f t="shared" si="5"/>
        <v>9</v>
      </c>
      <c r="B11" s="11" t="s">
        <v>21</v>
      </c>
      <c r="C11" s="3" t="s">
        <v>28</v>
      </c>
      <c r="D11" s="11">
        <v>3</v>
      </c>
      <c r="E11" s="8">
        <v>2100</v>
      </c>
      <c r="F11" s="8">
        <f t="shared" si="0"/>
        <v>6300</v>
      </c>
      <c r="G11" s="8">
        <v>1600</v>
      </c>
      <c r="H11" s="8">
        <f t="shared" si="1"/>
        <v>4800</v>
      </c>
      <c r="I11" s="8">
        <v>1840</v>
      </c>
      <c r="J11" s="8">
        <f t="shared" si="2"/>
        <v>5520</v>
      </c>
      <c r="K11" s="8">
        <f t="shared" si="3"/>
        <v>1846.6666666666667</v>
      </c>
      <c r="L11" s="8">
        <f t="shared" si="4"/>
        <v>5540</v>
      </c>
    </row>
    <row r="12" spans="1:12" ht="24" x14ac:dyDescent="0.25">
      <c r="A12" s="11">
        <f t="shared" si="5"/>
        <v>10</v>
      </c>
      <c r="B12" s="11" t="s">
        <v>22</v>
      </c>
      <c r="C12" s="3" t="s">
        <v>28</v>
      </c>
      <c r="D12" s="11">
        <v>10</v>
      </c>
      <c r="E12" s="8">
        <v>2100</v>
      </c>
      <c r="F12" s="8">
        <f t="shared" si="0"/>
        <v>21000</v>
      </c>
      <c r="G12" s="8">
        <v>1600</v>
      </c>
      <c r="H12" s="8">
        <f t="shared" si="1"/>
        <v>16000</v>
      </c>
      <c r="I12" s="8">
        <v>1840</v>
      </c>
      <c r="J12" s="8">
        <f t="shared" si="2"/>
        <v>18400</v>
      </c>
      <c r="K12" s="8">
        <f t="shared" si="3"/>
        <v>1846.6666666666667</v>
      </c>
      <c r="L12" s="8">
        <f t="shared" si="4"/>
        <v>18466.666666666668</v>
      </c>
    </row>
    <row r="13" spans="1:12" ht="24" x14ac:dyDescent="0.25">
      <c r="A13" s="11">
        <f t="shared" si="5"/>
        <v>11</v>
      </c>
      <c r="B13" s="11" t="s">
        <v>23</v>
      </c>
      <c r="C13" s="3" t="s">
        <v>28</v>
      </c>
      <c r="D13" s="11">
        <v>3</v>
      </c>
      <c r="E13" s="8">
        <v>2100</v>
      </c>
      <c r="F13" s="8">
        <f t="shared" si="0"/>
        <v>6300</v>
      </c>
      <c r="G13" s="8">
        <v>1600</v>
      </c>
      <c r="H13" s="8">
        <f t="shared" si="1"/>
        <v>4800</v>
      </c>
      <c r="I13" s="8">
        <v>1840</v>
      </c>
      <c r="J13" s="8">
        <f t="shared" si="2"/>
        <v>5520</v>
      </c>
      <c r="K13" s="8">
        <f t="shared" si="3"/>
        <v>1846.6666666666667</v>
      </c>
      <c r="L13" s="8">
        <f t="shared" si="4"/>
        <v>5540</v>
      </c>
    </row>
    <row r="14" spans="1:12" ht="24" x14ac:dyDescent="0.25">
      <c r="A14" s="11">
        <f t="shared" si="5"/>
        <v>12</v>
      </c>
      <c r="B14" s="11" t="s">
        <v>24</v>
      </c>
      <c r="C14" s="3" t="s">
        <v>28</v>
      </c>
      <c r="D14" s="11">
        <v>2</v>
      </c>
      <c r="E14" s="8">
        <v>2100</v>
      </c>
      <c r="F14" s="8">
        <f t="shared" si="0"/>
        <v>4200</v>
      </c>
      <c r="G14" s="8">
        <v>1600</v>
      </c>
      <c r="H14" s="8">
        <f t="shared" si="1"/>
        <v>3200</v>
      </c>
      <c r="I14" s="8">
        <v>1840</v>
      </c>
      <c r="J14" s="8">
        <f t="shared" si="2"/>
        <v>3680</v>
      </c>
      <c r="K14" s="8">
        <f t="shared" si="3"/>
        <v>1846.6666666666667</v>
      </c>
      <c r="L14" s="8">
        <f t="shared" si="4"/>
        <v>3693.3333333333335</v>
      </c>
    </row>
    <row r="15" spans="1:12" ht="24" x14ac:dyDescent="0.25">
      <c r="A15" s="11">
        <f t="shared" si="5"/>
        <v>13</v>
      </c>
      <c r="B15" s="11" t="s">
        <v>25</v>
      </c>
      <c r="C15" s="3" t="s">
        <v>28</v>
      </c>
      <c r="D15" s="11">
        <v>1</v>
      </c>
      <c r="E15" s="8">
        <v>2100</v>
      </c>
      <c r="F15" s="8">
        <f t="shared" si="0"/>
        <v>2100</v>
      </c>
      <c r="G15" s="8">
        <v>1600</v>
      </c>
      <c r="H15" s="8">
        <f t="shared" si="1"/>
        <v>1600</v>
      </c>
      <c r="I15" s="8">
        <v>1840</v>
      </c>
      <c r="J15" s="8">
        <f t="shared" si="2"/>
        <v>1840</v>
      </c>
      <c r="K15" s="8">
        <f t="shared" si="3"/>
        <v>1846.6666666666667</v>
      </c>
      <c r="L15" s="8">
        <f t="shared" si="4"/>
        <v>1846.6666666666667</v>
      </c>
    </row>
    <row r="16" spans="1:12" x14ac:dyDescent="0.25">
      <c r="A16" s="11">
        <f t="shared" si="5"/>
        <v>14</v>
      </c>
      <c r="B16" s="11" t="s">
        <v>26</v>
      </c>
      <c r="C16" s="3" t="s">
        <v>28</v>
      </c>
      <c r="D16" s="11">
        <v>1</v>
      </c>
      <c r="E16" s="8">
        <v>1700</v>
      </c>
      <c r="F16" s="8">
        <f t="shared" si="0"/>
        <v>1700</v>
      </c>
      <c r="G16" s="8">
        <v>1150</v>
      </c>
      <c r="H16" s="8">
        <f t="shared" si="1"/>
        <v>1150</v>
      </c>
      <c r="I16" s="8">
        <v>1322</v>
      </c>
      <c r="J16" s="8">
        <f t="shared" si="2"/>
        <v>1322</v>
      </c>
      <c r="K16" s="8">
        <f t="shared" si="3"/>
        <v>1390.6666666666667</v>
      </c>
      <c r="L16" s="8">
        <f t="shared" si="4"/>
        <v>1390.6666666666667</v>
      </c>
    </row>
    <row r="17" spans="1:12" x14ac:dyDescent="0.25">
      <c r="A17" s="11">
        <f t="shared" si="5"/>
        <v>15</v>
      </c>
      <c r="B17" s="11" t="s">
        <v>27</v>
      </c>
      <c r="C17" s="3" t="s">
        <v>28</v>
      </c>
      <c r="D17" s="11">
        <v>1</v>
      </c>
      <c r="E17" s="8">
        <v>1700</v>
      </c>
      <c r="F17" s="8">
        <f t="shared" si="0"/>
        <v>1700</v>
      </c>
      <c r="G17" s="8">
        <v>1150</v>
      </c>
      <c r="H17" s="8">
        <f t="shared" si="1"/>
        <v>1150</v>
      </c>
      <c r="I17" s="8">
        <v>1322</v>
      </c>
      <c r="J17" s="8">
        <f t="shared" si="2"/>
        <v>1322</v>
      </c>
      <c r="K17" s="8">
        <f t="shared" si="3"/>
        <v>1390.6666666666667</v>
      </c>
      <c r="L17" s="8">
        <f t="shared" si="4"/>
        <v>1390.6666666666667</v>
      </c>
    </row>
    <row r="18" spans="1:12" x14ac:dyDescent="0.25">
      <c r="A18" s="12"/>
      <c r="B18" s="13"/>
      <c r="C18" s="12"/>
      <c r="D18" s="12"/>
      <c r="E18" s="19">
        <f>SUM(F3:F17)</f>
        <v>109450</v>
      </c>
      <c r="F18" s="19"/>
      <c r="G18" s="19">
        <f>SUM(H3:H17)</f>
        <v>80000</v>
      </c>
      <c r="H18" s="19"/>
      <c r="I18" s="19">
        <f>SUM(J3:J17)</f>
        <v>91999</v>
      </c>
      <c r="J18" s="19"/>
      <c r="K18" s="18">
        <f>SUM(L3:L17)</f>
        <v>93816.333333333343</v>
      </c>
      <c r="L18" s="18"/>
    </row>
    <row r="19" spans="1:12" x14ac:dyDescent="0.25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idden="1" x14ac:dyDescent="0.25">
      <c r="A20" s="4"/>
      <c r="B20" s="5"/>
      <c r="C20" s="4"/>
      <c r="D20" s="4"/>
      <c r="E20" s="4"/>
      <c r="F20" s="4"/>
      <c r="G20" s="4"/>
      <c r="H20" s="6" t="s">
        <v>2</v>
      </c>
      <c r="I20" s="4"/>
      <c r="J20" s="4"/>
      <c r="K20" s="4"/>
      <c r="L20" s="4"/>
    </row>
    <row r="21" spans="1:12" hidden="1" x14ac:dyDescent="0.25">
      <c r="A21" s="4"/>
      <c r="B21" s="5"/>
      <c r="C21" s="4"/>
      <c r="D21" s="4"/>
      <c r="E21" s="4"/>
      <c r="F21" s="4"/>
      <c r="G21" s="15">
        <f>AVERAGE(E18,G18,I18)</f>
        <v>93816.333333333328</v>
      </c>
      <c r="H21" s="15"/>
      <c r="I21" s="4"/>
      <c r="J21" s="4"/>
      <c r="K21" s="4"/>
      <c r="L21" s="4"/>
    </row>
    <row r="22" spans="1:12" hidden="1" x14ac:dyDescent="0.25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idden="1" x14ac:dyDescent="0.25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idden="1" x14ac:dyDescent="0.25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idden="1" x14ac:dyDescent="0.25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30" hidden="1" x14ac:dyDescent="0.25">
      <c r="A26" s="4"/>
      <c r="B26" s="5"/>
      <c r="C26" s="4"/>
      <c r="D26" s="4"/>
      <c r="E26" s="4"/>
      <c r="F26" s="4"/>
      <c r="G26" s="4"/>
      <c r="H26" s="4" t="s">
        <v>3</v>
      </c>
      <c r="I26" s="14">
        <v>145958.71</v>
      </c>
      <c r="J26" s="15"/>
      <c r="K26" s="4"/>
      <c r="L26" s="4"/>
    </row>
    <row r="27" spans="1:12" hidden="1" x14ac:dyDescent="0.25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idden="1" x14ac:dyDescent="0.25">
      <c r="A28" s="4"/>
      <c r="B28" s="5"/>
      <c r="C28" s="4"/>
      <c r="D28" s="4"/>
      <c r="E28" s="4"/>
      <c r="F28" s="4"/>
      <c r="G28" s="4"/>
      <c r="H28" s="4" t="s">
        <v>1</v>
      </c>
      <c r="I28" s="7">
        <f>I26-G21</f>
        <v>52142.376666666663</v>
      </c>
      <c r="J28" s="4"/>
      <c r="K28" s="4"/>
      <c r="L28" s="4"/>
    </row>
    <row r="29" spans="1:12" hidden="1" x14ac:dyDescent="0.25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idden="1" x14ac:dyDescent="0.25"/>
    <row r="32" spans="1:12" x14ac:dyDescent="0.25">
      <c r="L32" s="9"/>
    </row>
  </sheetData>
  <mergeCells count="14">
    <mergeCell ref="A1:A2"/>
    <mergeCell ref="C1:C2"/>
    <mergeCell ref="D1:D2"/>
    <mergeCell ref="E1:F1"/>
    <mergeCell ref="G1:H1"/>
    <mergeCell ref="I26:J26"/>
    <mergeCell ref="I1:J1"/>
    <mergeCell ref="K1:L1"/>
    <mergeCell ref="B1:B2"/>
    <mergeCell ref="K18:L18"/>
    <mergeCell ref="G21:H21"/>
    <mergeCell ref="E18:F18"/>
    <mergeCell ref="G18:H18"/>
    <mergeCell ref="I18:J18"/>
  </mergeCells>
  <phoneticPr fontId="1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Малыхин Александр Владимирович</dc:creator>
  <cp:lastModifiedBy>Миронова Татьяна Александровна</cp:lastModifiedBy>
  <cp:lastPrinted>2026-08-05T13:02:50Z</cp:lastPrinted>
  <dcterms:created xsi:type="dcterms:W3CDTF">2023-07-10T08:00:11Z</dcterms:created>
  <dcterms:modified xsi:type="dcterms:W3CDTF">2026-08-06T06:44:13Z</dcterms:modified>
</cp:coreProperties>
</file>