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C87DB03-C32D-467C-A95E-835C4487752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P8" i="1" l="1"/>
  <c r="O8" i="1" s="1"/>
  <c r="O9" i="1" s="1"/>
  <c r="M8" i="1" l="1"/>
  <c r="L8" i="1" l="1"/>
  <c r="N8" i="1" s="1"/>
</calcChain>
</file>

<file path=xl/sharedStrings.xml><?xml version="1.0" encoding="utf-8"?>
<sst xmlns="http://schemas.openxmlformats.org/spreadsheetml/2006/main" count="28" uniqueCount="28">
  <si>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</si>
  <si>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</si>
  <si>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</si>
  <si>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</si>
  <si>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</si>
  <si>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</si>
  <si>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</si>
  <si>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</si>
  <si>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</si>
  <si>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</si>
  <si>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</si>
  <si>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</si>
  <si>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</si>
  <si>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</si>
  <si>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</si>
  <si>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</si>
  <si>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</si>
  <si>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</si>
  <si>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</si>
  <si>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 xml:space="preserve">Ценовое предложение 4 вх № от _____ </t>
  </si>
  <si>
    <t>Ценовое предложение 5 вх № от _____</t>
  </si>
  <si>
    <t>Обоснование начальной (максимальной) цены договора на консультационно-информационные услуги</t>
  </si>
  <si>
    <t>Наименование услуг</t>
  </si>
  <si>
    <t>усл.ед.</t>
  </si>
  <si>
    <t xml:space="preserve">Оказание услуг по проведению конференции на тему: «Подготовка к сдаче годового отчёта 2026. Изменение трудового законодательства 2026-2027. Изменение 44-ФЗ и 223-ФЗ: новые требования и их применение»
</t>
  </si>
  <si>
    <t xml:space="preserve">Ценовое предложение 1 вх №709-з от 18.08.2026 г.
</t>
  </si>
  <si>
    <t xml:space="preserve">Ценовое предложение 2 вх №710-з от 18.08.2026 г.
</t>
  </si>
  <si>
    <t xml:space="preserve">Ценовое предложение 3 вх №711-з от 18.08.2026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</si>
</sst>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"/>
  <sheetViews>
    <sheetView tabSelected="1" workbookViewId="0">
      <selection activeCell="A9" sqref="A9:N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27.5703125" style="2" customWidth="1"/>
    <col min="4" max="4" width="22.28515625" style="1" customWidth="1"/>
    <col min="5" max="7" width="21" style="5" customWidth="1"/>
    <col min="8" max="8" width="24.85546875" style="5" hidden="1" customWidth="1"/>
    <col min="9" max="9" width="21.5703125" style="5" hidden="1" customWidth="1"/>
    <col min="10" max="10" width="11.28515625" style="1" hidden="1" customWidth="1"/>
    <col min="11" max="11" width="11.7109375" style="1" hidden="1" customWidth="1"/>
    <col min="12" max="12" width="12.140625" style="1" customWidth="1"/>
    <col min="13" max="13" width="14.85546875" style="1" customWidth="1"/>
    <col min="14" max="14" width="17.85546875" style="1" customWidth="1"/>
    <col min="15" max="15" width="17.140625" style="1" customWidth="1"/>
    <col min="16" max="16" width="20.28515625" style="1" customWidth="1"/>
    <col min="26" max="26" width="10.5703125" bestFit="1" customWidth="1"/>
  </cols>
  <sheetData>
    <row r="1" spans="1:26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6" x14ac:dyDescent="0.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26" ht="14.45" customHeight="1" x14ac:dyDescent="0.2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  <c r="O3" s="29"/>
      <c r="P3" s="29"/>
    </row>
    <row r="4" spans="1:26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17</v>
      </c>
      <c r="N4" s="31"/>
      <c r="O4" s="31"/>
      <c r="P4" s="31"/>
    </row>
    <row r="5" spans="1:26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6" ht="62.45" customHeight="1" x14ac:dyDescent="0.25">
      <c r="A6" s="23" t="s">
        <v>3</v>
      </c>
      <c r="B6" s="23" t="s">
        <v>22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4"/>
      <c r="K6" s="24"/>
      <c r="L6" s="25" t="s">
        <v>7</v>
      </c>
      <c r="M6" s="25"/>
      <c r="N6" s="25"/>
      <c r="O6" s="24" t="s">
        <v>8</v>
      </c>
      <c r="P6" s="24"/>
    </row>
    <row r="7" spans="1:26" ht="133.5" customHeight="1" x14ac:dyDescent="0.25">
      <c r="A7" s="23"/>
      <c r="B7" s="23"/>
      <c r="C7" s="23"/>
      <c r="D7" s="23"/>
      <c r="E7" s="4" t="s">
        <v>25</v>
      </c>
      <c r="F7" s="4" t="s">
        <v>26</v>
      </c>
      <c r="G7" s="4" t="s">
        <v>27</v>
      </c>
      <c r="H7" s="4" t="s">
        <v>19</v>
      </c>
      <c r="I7" s="4" t="s">
        <v>20</v>
      </c>
      <c r="J7" s="8" t="s">
        <v>9</v>
      </c>
      <c r="K7" s="8" t="s">
        <v>10</v>
      </c>
      <c r="L7" s="18" t="s">
        <v>11</v>
      </c>
      <c r="M7" s="8" t="s">
        <v>12</v>
      </c>
      <c r="N7" s="8" t="s">
        <v>13</v>
      </c>
      <c r="O7" s="18" t="s">
        <v>14</v>
      </c>
      <c r="P7" s="18" t="s">
        <v>18</v>
      </c>
    </row>
    <row r="8" spans="1:26" ht="90" customHeight="1" x14ac:dyDescent="0.25">
      <c r="A8" s="3">
        <v>1</v>
      </c>
      <c r="B8" s="7" t="s">
        <v>24</v>
      </c>
      <c r="C8" s="15" t="s">
        <v>23</v>
      </c>
      <c r="D8" s="14">
        <v>2</v>
      </c>
      <c r="E8" s="16">
        <v>85000</v>
      </c>
      <c r="F8" s="16">
        <v>99025</v>
      </c>
      <c r="G8" s="16">
        <v>95200</v>
      </c>
      <c r="H8" s="16"/>
      <c r="I8" s="16"/>
      <c r="J8" s="8"/>
      <c r="K8" s="8"/>
      <c r="L8" s="9">
        <f t="shared" ref="L8" si="0">AVERAGE(E8:I8)</f>
        <v>93075</v>
      </c>
      <c r="M8" s="9">
        <f>_xlfn.STDEV.S(E8,F8,G8,H8,I8)</f>
        <v>7249.9568964235914</v>
      </c>
      <c r="N8" s="9">
        <f>M8/L8*100</f>
        <v>7.7893708261333234</v>
      </c>
      <c r="O8" s="10">
        <f>P8*D8</f>
        <v>170000</v>
      </c>
      <c r="P8" s="10">
        <f>MIN(E8,F8,G8)</f>
        <v>85000</v>
      </c>
      <c r="S8" s="11"/>
      <c r="T8" s="11"/>
      <c r="U8" s="11"/>
      <c r="V8" s="12"/>
      <c r="W8" s="11"/>
      <c r="X8" s="13"/>
      <c r="Y8" s="11"/>
      <c r="Z8" s="12"/>
    </row>
    <row r="9" spans="1:26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6">
        <f>SUM(O8:O8)</f>
        <v>170000</v>
      </c>
      <c r="P9" s="17"/>
    </row>
  </sheetData>
  <protectedRanges>
    <protectedRange sqref="C8" name="Диапазон1"/>
    <protectedRange sqref="B8" name="Диапазон1_1"/>
    <protectedRange sqref="H8" name="Диапазон1_2_1_1"/>
    <protectedRange sqref="I8" name="Диапазон1_3_1_1"/>
  </protectedRanges>
  <mergeCells count="15">
    <mergeCell ref="A1:P1"/>
    <mergeCell ref="A2:P2"/>
    <mergeCell ref="A3:L3"/>
    <mergeCell ref="M3:P3"/>
    <mergeCell ref="A4:L4"/>
    <mergeCell ref="M4:P4"/>
    <mergeCell ref="A9:N9"/>
    <mergeCell ref="A5:P5"/>
    <mergeCell ref="A6:A7"/>
    <mergeCell ref="B6:B7"/>
    <mergeCell ref="C6:C7"/>
    <mergeCell ref="D6:D7"/>
    <mergeCell ref="E6:K6"/>
    <mergeCell ref="L6:N6"/>
    <mergeCell ref="O6:P6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2026-08-18T08:15:34Z</dcterms:modified>
</cp:coreProperties>
</file>