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Лист1!$A$4:$WVW$12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M10" i="1" l="1"/>
  <c r="N10" i="1" s="1"/>
  <c r="O10" i="1" s="1"/>
  <c r="J10" i="1"/>
  <c r="K10" i="1" s="1"/>
  <c r="L10" i="1" s="1"/>
  <c r="M9" i="1"/>
  <c r="N9" i="1" s="1"/>
  <c r="O9" i="1" s="1"/>
  <c r="K9" i="1"/>
  <c r="L9" i="1" s="1"/>
  <c r="J9" i="1"/>
  <c r="M8" i="1"/>
  <c r="N8" i="1" s="1"/>
  <c r="O8" i="1" s="1"/>
  <c r="J8" i="1"/>
  <c r="K8" i="1" s="1"/>
  <c r="L8" i="1" s="1"/>
  <c r="M7" i="1"/>
  <c r="N7" i="1" s="1"/>
  <c r="O7" i="1" s="1"/>
  <c r="J7" i="1"/>
  <c r="K7" i="1" s="1"/>
  <c r="L7" i="1" s="1"/>
  <c r="M6" i="1"/>
  <c r="N6" i="1" s="1"/>
  <c r="O6" i="1" s="1"/>
  <c r="J6" i="1"/>
  <c r="K6" i="1" s="1"/>
  <c r="L6" i="1" s="1"/>
  <c r="M5" i="1" l="1"/>
  <c r="N5" i="1" s="1"/>
  <c r="O5" i="1" s="1"/>
  <c r="P5" i="1" s="1"/>
  <c r="J5" i="1"/>
  <c r="K5" i="1" s="1"/>
  <c r="L5" i="1" s="1"/>
  <c r="L12" i="1" l="1"/>
</calcChain>
</file>

<file path=xl/sharedStrings.xml><?xml version="1.0" encoding="utf-8"?>
<sst xmlns="http://schemas.openxmlformats.org/spreadsheetml/2006/main" count="35" uniqueCount="29">
  <si>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</si>
  <si>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</si>
  <si>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</si>
  <si>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</si>
  <si>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</si>
  <si>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</si>
  <si>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</si>
  <si>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</si>
  <si>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</si>
  <si>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</si>
  <si>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</si>
  <si>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</si>
  <si>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</si>
  <si>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</si>
  <si>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</si>
  <si>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</si>
  <si>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</si>
  <si>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шт.</t>
  </si>
  <si>
    <t xml:space="preserve">Приложение № 1 
</t>
  </si>
  <si>
    <t>Информация сети Интернет анализ рынка</t>
  </si>
  <si>
    <r>
      <t xml:space="preserve">коэффициент вариации цен V (%)           </t>
    </r>
    <r>
      <rPr>
        <i/>
        <sz val="13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</si>
  <si>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color indexed="8"/>
        <rFont val="Times New Roman"/>
        <family val="1"/>
        <charset val="204"/>
      </rPr>
      <t>Расчет Н(М)ЦК по формуле</t>
    </r>
    <r>
      <rPr>
        <sz val="13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</si>
  <si>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Термостат на ГАЗ 32593W
 </t>
  </si>
  <si>
    <t>Насос водяной (помпа) на ГАЗ 32593W</t>
  </si>
  <si>
    <t>Кристовина ШРУС на ГАЗ 32593W</t>
  </si>
  <si>
    <t>Фильтр масляный С-111</t>
  </si>
  <si>
    <t xml:space="preserve">Суппорт (левый) с колодками в сборе
 </t>
  </si>
  <si>
    <t>Суппорт (правый) с колодками в сборе</t>
  </si>
  <si>
    <t>комп.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</si>
</sst>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166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3" fillId="0" borderId="0" xfId="0" applyNumberFormat="1" applyFont="1" applyAlignment="1" applyProtection="1">
      <alignment vertical="center"/>
      <protection locked="0"/>
    </xf>
    <xf numFmtId="9" fontId="3" fillId="0" borderId="0" xfId="4" applyFont="1" applyFill="1" applyAlignment="1" applyProtection="1">
      <alignment vertical="center"/>
      <protection locked="0"/>
    </xf>
    <xf numFmtId="14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0" fontId="11" fillId="0" borderId="0" xfId="0" applyFont="1"/>
    <xf numFmtId="0" fontId="11" fillId="0" borderId="1" xfId="0" applyFont="1" applyBorder="1"/>
    <xf numFmtId="0" fontId="13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4" fontId="11" fillId="0" borderId="1" xfId="0" applyNumberFormat="1" applyFont="1" applyBorder="1"/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7" fillId="0" borderId="1" xfId="1" applyFont="1" applyFill="1" applyBorder="1" applyAlignment="1">
      <alignment horizontal="center" vertical="center" wrapText="1"/>
    </xf>
    <xf numFmtId="164" fontId="11" fillId="0" borderId="1" xfId="0" applyNumberFormat="1" applyFont="1" applyBorder="1"/>
    <xf numFmtId="4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4" fontId="11" fillId="0" borderId="0" xfId="0" applyNumberFormat="1" applyFont="1"/>
    <xf numFmtId="0" fontId="12" fillId="0" borderId="1" xfId="0" applyFont="1" applyBorder="1" applyAlignment="1">
      <alignment horizontal="center" vertical="top" wrapText="1"/>
    </xf>
    <xf numFmtId="0" fontId="10" fillId="0" borderId="0" xfId="5" applyAlignment="1">
      <alignment horizontal="left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abSelected="1" topLeftCell="B1" zoomScale="85" zoomScaleNormal="85" workbookViewId="0">
      <pane ySplit="4" topLeftCell="A9" activePane="bottomLeft" state="frozen"/>
      <selection pane="bottomLeft" activeCell="T4" sqref="T4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19.425781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7.42578125" style="1" customWidth="1"/>
    <col min="15" max="15" width="14.140625" style="1" customWidth="1"/>
    <col min="16" max="16" width="19.5703125" style="1" customWidth="1"/>
    <col min="17" max="17" width="10.7109375" style="1" hidden="1" customWidth="1"/>
    <col min="18" max="18" width="15.42578125" style="1" customWidth="1"/>
    <col min="19" max="19" width="17" style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22" ht="64.5" customHeight="1" x14ac:dyDescent="0.25">
      <c r="M1" s="50" t="s">
        <v>18</v>
      </c>
      <c r="N1" s="51"/>
      <c r="O1" s="51"/>
      <c r="P1" s="51"/>
    </row>
    <row r="2" spans="1:22" ht="22.5" customHeight="1" x14ac:dyDescent="0.2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2" s="18" customFormat="1" ht="11.25" customHeight="1" x14ac:dyDescent="0.25">
      <c r="A3" s="52" t="s">
        <v>0</v>
      </c>
      <c r="B3" s="52" t="s">
        <v>1</v>
      </c>
      <c r="C3" s="52" t="s">
        <v>2</v>
      </c>
      <c r="D3" s="52" t="s">
        <v>3</v>
      </c>
      <c r="E3" s="52"/>
      <c r="F3" s="52"/>
      <c r="G3" s="52"/>
      <c r="H3" s="52" t="s">
        <v>4</v>
      </c>
      <c r="I3" s="52"/>
      <c r="J3" s="54" t="s">
        <v>5</v>
      </c>
      <c r="K3" s="54"/>
      <c r="L3" s="54"/>
      <c r="M3" s="53" t="s">
        <v>6</v>
      </c>
      <c r="N3" s="53"/>
      <c r="O3" s="53"/>
      <c r="P3" s="53"/>
      <c r="Q3" s="19"/>
      <c r="R3" s="19"/>
      <c r="S3" s="19"/>
    </row>
    <row r="4" spans="1:22" s="18" customFormat="1" ht="409.5" x14ac:dyDescent="0.25">
      <c r="A4" s="52"/>
      <c r="B4" s="52"/>
      <c r="C4" s="52"/>
      <c r="D4" s="52"/>
      <c r="E4" s="20" t="s">
        <v>19</v>
      </c>
      <c r="F4" s="20" t="s">
        <v>19</v>
      </c>
      <c r="G4" s="20" t="s">
        <v>19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20</v>
      </c>
      <c r="M4" s="22" t="s">
        <v>21</v>
      </c>
      <c r="N4" s="23" t="s">
        <v>11</v>
      </c>
      <c r="O4" s="23" t="s">
        <v>12</v>
      </c>
      <c r="P4" s="23" t="s">
        <v>13</v>
      </c>
      <c r="Q4" s="19"/>
      <c r="R4" s="19"/>
      <c r="S4" s="19"/>
    </row>
    <row r="5" spans="1:22" s="18" customFormat="1" ht="95.25" customHeight="1" x14ac:dyDescent="0.25">
      <c r="A5" s="24">
        <v>2</v>
      </c>
      <c r="B5" s="25" t="s">
        <v>22</v>
      </c>
      <c r="C5" s="24" t="s">
        <v>17</v>
      </c>
      <c r="D5" s="24">
        <v>1</v>
      </c>
      <c r="E5" s="26">
        <v>641</v>
      </c>
      <c r="F5" s="26">
        <v>750</v>
      </c>
      <c r="G5" s="26">
        <v>608</v>
      </c>
      <c r="H5" s="21"/>
      <c r="I5" s="21"/>
      <c r="J5" s="27">
        <f t="shared" ref="J5:J10" si="0">AVERAGE(E5:G5)</f>
        <v>666.33333333333337</v>
      </c>
      <c r="K5" s="28">
        <f t="shared" ref="K5:K10" si="1">SQRT(((SUM((POWER(F5-J5,2)),(POWER(G5-J5,2)),(POWER(E5-J5,2))))/(COLUMNS(E5:G5)-1)))</f>
        <v>74.312403630439334</v>
      </c>
      <c r="L5" s="28">
        <f t="shared" ref="L5:L10" si="2">K5/J5*100</f>
        <v>11.152436762947374</v>
      </c>
      <c r="M5" s="29">
        <f t="shared" ref="M5:M10" si="3">((D5/3)*(SUM(E5:G5)))</f>
        <v>666.33333333333326</v>
      </c>
      <c r="N5" s="30">
        <f t="shared" ref="N5:N10" si="4">M5/D5</f>
        <v>666.33333333333326</v>
      </c>
      <c r="O5" s="29">
        <f t="shared" ref="O5:O10" si="5">ROUNDUP(N5,2)</f>
        <v>666.34</v>
      </c>
      <c r="P5" s="31">
        <f t="shared" ref="P5:P10" si="6">O5*D5</f>
        <v>666.34</v>
      </c>
      <c r="Q5" s="32"/>
      <c r="R5" s="32"/>
      <c r="S5" s="32"/>
    </row>
    <row r="6" spans="1:22" s="18" customFormat="1" ht="95.25" customHeight="1" x14ac:dyDescent="0.25">
      <c r="A6" s="24"/>
      <c r="B6" s="25" t="s">
        <v>23</v>
      </c>
      <c r="C6" s="24" t="s">
        <v>17</v>
      </c>
      <c r="D6" s="24">
        <v>1</v>
      </c>
      <c r="E6" s="26">
        <v>6714</v>
      </c>
      <c r="F6" s="26">
        <v>6878</v>
      </c>
      <c r="G6" s="26">
        <v>6906</v>
      </c>
      <c r="H6" s="44"/>
      <c r="I6" s="44"/>
      <c r="J6" s="27">
        <f t="shared" si="0"/>
        <v>6832.666666666667</v>
      </c>
      <c r="K6" s="28">
        <f t="shared" si="1"/>
        <v>103.71756521117015</v>
      </c>
      <c r="L6" s="28">
        <f t="shared" si="2"/>
        <v>1.5179661217363181</v>
      </c>
      <c r="M6" s="29">
        <f t="shared" si="3"/>
        <v>6832.6666666666661</v>
      </c>
      <c r="N6" s="30">
        <f t="shared" si="4"/>
        <v>6832.6666666666661</v>
      </c>
      <c r="O6" s="29">
        <f t="shared" si="5"/>
        <v>6832.67</v>
      </c>
      <c r="P6" s="31">
        <f t="shared" si="6"/>
        <v>6832.67</v>
      </c>
      <c r="Q6" s="32"/>
      <c r="R6" s="32"/>
      <c r="S6" s="32"/>
    </row>
    <row r="7" spans="1:22" s="18" customFormat="1" ht="95.25" customHeight="1" x14ac:dyDescent="0.25">
      <c r="A7" s="24"/>
      <c r="B7" s="25" t="s">
        <v>24</v>
      </c>
      <c r="C7" s="24" t="s">
        <v>17</v>
      </c>
      <c r="D7" s="24">
        <v>2</v>
      </c>
      <c r="E7" s="26">
        <v>975.5</v>
      </c>
      <c r="F7" s="26">
        <v>1026.75</v>
      </c>
      <c r="G7" s="26">
        <v>975.5</v>
      </c>
      <c r="H7" s="44"/>
      <c r="I7" s="44"/>
      <c r="J7" s="27">
        <f t="shared" si="0"/>
        <v>992.58333333333337</v>
      </c>
      <c r="K7" s="28">
        <f t="shared" si="1"/>
        <v>29.589201295968323</v>
      </c>
      <c r="L7" s="28">
        <f t="shared" si="2"/>
        <v>2.9810294312116516</v>
      </c>
      <c r="M7" s="29">
        <f t="shared" si="3"/>
        <v>1985.1666666666665</v>
      </c>
      <c r="N7" s="30">
        <f t="shared" si="4"/>
        <v>992.58333333333326</v>
      </c>
      <c r="O7" s="29">
        <f t="shared" si="5"/>
        <v>992.59</v>
      </c>
      <c r="P7" s="31">
        <f t="shared" si="6"/>
        <v>1985.18</v>
      </c>
      <c r="Q7" s="32"/>
      <c r="R7" s="32"/>
      <c r="S7" s="32"/>
    </row>
    <row r="8" spans="1:22" s="18" customFormat="1" ht="95.25" customHeight="1" x14ac:dyDescent="0.25">
      <c r="A8" s="24"/>
      <c r="B8" s="25" t="s">
        <v>25</v>
      </c>
      <c r="C8" s="24" t="s">
        <v>17</v>
      </c>
      <c r="D8" s="24">
        <v>2</v>
      </c>
      <c r="E8" s="26">
        <v>550</v>
      </c>
      <c r="F8" s="26">
        <v>531</v>
      </c>
      <c r="G8" s="26">
        <v>604</v>
      </c>
      <c r="H8" s="44"/>
      <c r="I8" s="44"/>
      <c r="J8" s="27">
        <f t="shared" si="0"/>
        <v>561.66666666666663</v>
      </c>
      <c r="K8" s="28">
        <f t="shared" si="1"/>
        <v>37.872593432894632</v>
      </c>
      <c r="L8" s="28">
        <f t="shared" si="2"/>
        <v>6.7428949732156616</v>
      </c>
      <c r="M8" s="29">
        <f t="shared" si="3"/>
        <v>1123.3333333333333</v>
      </c>
      <c r="N8" s="30">
        <f t="shared" si="4"/>
        <v>561.66666666666663</v>
      </c>
      <c r="O8" s="29">
        <f t="shared" si="5"/>
        <v>561.66999999999996</v>
      </c>
      <c r="P8" s="31">
        <f t="shared" si="6"/>
        <v>1123.3399999999999</v>
      </c>
      <c r="Q8" s="32"/>
      <c r="R8" s="32"/>
      <c r="S8" s="32"/>
    </row>
    <row r="9" spans="1:22" s="18" customFormat="1" ht="95.25" customHeight="1" x14ac:dyDescent="0.25">
      <c r="A9" s="24"/>
      <c r="B9" s="25" t="s">
        <v>26</v>
      </c>
      <c r="C9" s="24" t="s">
        <v>28</v>
      </c>
      <c r="D9" s="24">
        <v>1</v>
      </c>
      <c r="E9" s="26">
        <v>16500</v>
      </c>
      <c r="F9" s="26">
        <v>15638</v>
      </c>
      <c r="G9" s="26">
        <v>23875</v>
      </c>
      <c r="H9" s="44"/>
      <c r="I9" s="44"/>
      <c r="J9" s="27">
        <f t="shared" si="0"/>
        <v>18671</v>
      </c>
      <c r="K9" s="28">
        <f t="shared" si="1"/>
        <v>4527.3582804986836</v>
      </c>
      <c r="L9" s="28">
        <f t="shared" si="2"/>
        <v>24.24807605644413</v>
      </c>
      <c r="M9" s="29">
        <f t="shared" si="3"/>
        <v>18671</v>
      </c>
      <c r="N9" s="30">
        <f t="shared" si="4"/>
        <v>18671</v>
      </c>
      <c r="O9" s="29">
        <f t="shared" si="5"/>
        <v>18671</v>
      </c>
      <c r="P9" s="31">
        <f t="shared" si="6"/>
        <v>18671</v>
      </c>
      <c r="Q9" s="32"/>
      <c r="R9" s="32"/>
      <c r="S9" s="32"/>
    </row>
    <row r="10" spans="1:22" s="18" customFormat="1" ht="95.25" customHeight="1" x14ac:dyDescent="0.25">
      <c r="A10" s="24"/>
      <c r="B10" s="25" t="s">
        <v>27</v>
      </c>
      <c r="C10" s="24" t="s">
        <v>28</v>
      </c>
      <c r="D10" s="24">
        <v>1</v>
      </c>
      <c r="E10" s="26">
        <v>23250</v>
      </c>
      <c r="F10" s="26">
        <v>15638</v>
      </c>
      <c r="G10" s="26">
        <v>16750</v>
      </c>
      <c r="H10" s="44"/>
      <c r="I10" s="44"/>
      <c r="J10" s="27">
        <f t="shared" si="0"/>
        <v>18546</v>
      </c>
      <c r="K10" s="28">
        <f t="shared" si="1"/>
        <v>4111.55055909568</v>
      </c>
      <c r="L10" s="28">
        <f t="shared" si="2"/>
        <v>22.169473520412382</v>
      </c>
      <c r="M10" s="29">
        <f t="shared" si="3"/>
        <v>18546</v>
      </c>
      <c r="N10" s="30">
        <f t="shared" si="4"/>
        <v>18546</v>
      </c>
      <c r="O10" s="29">
        <f t="shared" si="5"/>
        <v>18546</v>
      </c>
      <c r="P10" s="31">
        <f t="shared" si="6"/>
        <v>18546</v>
      </c>
      <c r="Q10" s="32"/>
      <c r="R10" s="32"/>
      <c r="S10" s="32"/>
    </row>
    <row r="11" spans="1:22" s="18" customFormat="1" ht="62.25" customHeight="1" x14ac:dyDescent="0.25">
      <c r="A11" s="24"/>
      <c r="B11" s="25"/>
      <c r="C11" s="33"/>
      <c r="D11" s="34">
        <v>8</v>
      </c>
      <c r="E11" s="35"/>
      <c r="F11" s="35"/>
      <c r="G11" s="35"/>
      <c r="H11" s="21"/>
      <c r="I11" s="21"/>
      <c r="J11" s="27"/>
      <c r="K11" s="28"/>
      <c r="L11" s="28"/>
      <c r="M11" s="29"/>
      <c r="N11" s="30"/>
      <c r="O11" s="29"/>
      <c r="P11" s="31">
        <v>47824.53</v>
      </c>
      <c r="Q11" s="36"/>
      <c r="R11" s="36"/>
      <c r="S11" s="36"/>
      <c r="V11" s="37"/>
    </row>
    <row r="12" spans="1:22" s="18" customFormat="1" ht="33" customHeight="1" x14ac:dyDescent="0.25">
      <c r="A12" s="38"/>
      <c r="B12" s="38"/>
      <c r="C12" s="38"/>
      <c r="D12" s="47" t="s">
        <v>14</v>
      </c>
      <c r="E12" s="47"/>
      <c r="F12" s="47"/>
      <c r="G12" s="47"/>
      <c r="H12" s="47"/>
      <c r="I12" s="47"/>
      <c r="J12" s="47"/>
      <c r="K12" s="39"/>
      <c r="L12" s="40">
        <f>P11</f>
        <v>47824.53</v>
      </c>
      <c r="M12" s="41" t="s">
        <v>15</v>
      </c>
      <c r="N12" s="42"/>
      <c r="O12" s="41"/>
      <c r="P12" s="41"/>
      <c r="Q12" s="43"/>
      <c r="R12" s="43"/>
      <c r="S12" s="43"/>
    </row>
    <row r="13" spans="1:22" x14ac:dyDescent="0.2">
      <c r="A13" s="14"/>
      <c r="B13" s="14"/>
      <c r="E13" s="15"/>
      <c r="I13" s="15"/>
      <c r="J13" s="16"/>
      <c r="K13" s="16"/>
      <c r="L13" s="15"/>
      <c r="P13" s="17"/>
      <c r="Q13" s="9"/>
      <c r="R13" s="9"/>
      <c r="S13" s="9"/>
    </row>
    <row r="14" spans="1:22" s="4" customFormat="1" x14ac:dyDescent="0.2">
      <c r="A14" s="48"/>
      <c r="B14" s="48"/>
      <c r="C14" s="48"/>
      <c r="D14" s="2"/>
      <c r="E14" s="3"/>
      <c r="J14" s="12"/>
      <c r="K14" s="5"/>
      <c r="O14" s="8"/>
      <c r="P14" s="10"/>
      <c r="Q14" s="9"/>
      <c r="R14" s="9"/>
      <c r="S14" s="9"/>
    </row>
    <row r="15" spans="1:22" s="4" customFormat="1" ht="27" customHeight="1" x14ac:dyDescent="0.2">
      <c r="A15" s="6"/>
      <c r="B15" s="6"/>
      <c r="C15" s="6"/>
      <c r="D15" s="2"/>
      <c r="E15" s="3"/>
      <c r="F15" s="5"/>
      <c r="G15" s="5"/>
      <c r="H15" s="7"/>
      <c r="J15" s="13"/>
      <c r="O15" s="8"/>
      <c r="P15" s="11"/>
      <c r="Q15" s="9"/>
      <c r="R15" s="9"/>
      <c r="S15" s="9"/>
    </row>
    <row r="16" spans="1:22" ht="15" x14ac:dyDescent="0.25">
      <c r="A16" s="55">
        <v>14</v>
      </c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ht="15" x14ac:dyDescent="0.25">
      <c r="A17" s="55"/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ht="15" x14ac:dyDescent="0.25">
      <c r="A18" s="55"/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2" ht="15" x14ac:dyDescent="0.25">
      <c r="A19" s="55">
        <v>15</v>
      </c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ht="15" x14ac:dyDescent="0.25">
      <c r="A20" s="55"/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  <row r="21" spans="1:22" ht="15" x14ac:dyDescent="0.25">
      <c r="A21" s="55"/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ht="15" x14ac:dyDescent="0.25">
      <c r="A22" s="55">
        <v>16</v>
      </c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</row>
    <row r="23" spans="1:22" ht="15" x14ac:dyDescent="0.25">
      <c r="A23" s="55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  <row r="24" spans="1:22" ht="15" x14ac:dyDescent="0.25">
      <c r="A24" s="55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  <row r="25" spans="1:22" ht="15" x14ac:dyDescent="0.25">
      <c r="A25" s="55">
        <v>17</v>
      </c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  <row r="26" spans="1:22" ht="15" x14ac:dyDescent="0.25">
      <c r="A26" s="55"/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  <row r="27" spans="1:22" ht="15" x14ac:dyDescent="0.25">
      <c r="A27" s="55"/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</row>
    <row r="28" spans="1:22" ht="15" x14ac:dyDescent="0.25">
      <c r="A28" s="55">
        <v>18</v>
      </c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2" ht="15" x14ac:dyDescent="0.25">
      <c r="A29" s="55"/>
      <c r="B29" s="4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2" ht="15" x14ac:dyDescent="0.25">
      <c r="A30" s="55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2" ht="15" x14ac:dyDescent="0.25">
      <c r="A31" s="55">
        <v>19</v>
      </c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ht="15" x14ac:dyDescent="0.25">
      <c r="A32" s="55"/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  <row r="33" spans="1:22" ht="15" x14ac:dyDescent="0.25">
      <c r="A33" s="55"/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  <row r="34" spans="1:22" ht="15" x14ac:dyDescent="0.25">
      <c r="A34" s="55">
        <v>20</v>
      </c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35" spans="1:22" ht="15" x14ac:dyDescent="0.25">
      <c r="A35" s="55"/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ht="15" x14ac:dyDescent="0.25">
      <c r="A36" s="55"/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ht="15" x14ac:dyDescent="0.25">
      <c r="A37" s="55">
        <v>21</v>
      </c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ht="15" x14ac:dyDescent="0.25">
      <c r="A38" s="55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  <row r="39" spans="1:22" ht="15" x14ac:dyDescent="0.25">
      <c r="A39" s="55"/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  <row r="40" spans="1:22" ht="15" x14ac:dyDescent="0.25">
      <c r="A40" s="55">
        <v>22</v>
      </c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  <row r="41" spans="1:22" ht="15" x14ac:dyDescent="0.25">
      <c r="A41" s="55"/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1:22" ht="15" x14ac:dyDescent="0.25">
      <c r="A42" s="55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  <row r="43" spans="1:22" ht="15" x14ac:dyDescent="0.25">
      <c r="A43" s="55">
        <v>23</v>
      </c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1:22" ht="15" x14ac:dyDescent="0.25">
      <c r="A44" s="55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ht="15" x14ac:dyDescent="0.25">
      <c r="A45" s="55"/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  <row r="46" spans="1:22" ht="15" x14ac:dyDescent="0.25">
      <c r="A46" s="55">
        <v>24</v>
      </c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1:22" ht="15" x14ac:dyDescent="0.25">
      <c r="A47" s="55"/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  <row r="48" spans="1:22" ht="15" x14ac:dyDescent="0.25">
      <c r="A48" s="55"/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  <row r="49" spans="1:22" ht="15" x14ac:dyDescent="0.25">
      <c r="A49" s="55">
        <v>25</v>
      </c>
      <c r="B49" s="45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  <row r="50" spans="1:22" ht="15" x14ac:dyDescent="0.25">
      <c r="A50" s="55"/>
      <c r="B50" s="45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ht="15" x14ac:dyDescent="0.25">
      <c r="A51" s="55"/>
      <c r="B51" s="45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  <row r="52" spans="1:22" x14ac:dyDescent="0.2">
      <c r="A52" s="55">
        <v>26</v>
      </c>
    </row>
    <row r="53" spans="1:22" x14ac:dyDescent="0.2">
      <c r="A53" s="55"/>
    </row>
    <row r="54" spans="1:22" x14ac:dyDescent="0.2">
      <c r="A54" s="55"/>
    </row>
  </sheetData>
  <autoFilter ref="A4:WVW12"/>
  <mergeCells count="61">
    <mergeCell ref="A31:A33"/>
    <mergeCell ref="A49:A51"/>
    <mergeCell ref="A52:A54"/>
    <mergeCell ref="A34:A36"/>
    <mergeCell ref="A37:A39"/>
    <mergeCell ref="A40:A42"/>
    <mergeCell ref="A43:A45"/>
    <mergeCell ref="A46:A48"/>
    <mergeCell ref="A16:A18"/>
    <mergeCell ref="A19:A21"/>
    <mergeCell ref="A22:A24"/>
    <mergeCell ref="A25:A27"/>
    <mergeCell ref="A28:A30"/>
    <mergeCell ref="D12:J12"/>
    <mergeCell ref="A14:C14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B16:V16"/>
    <mergeCell ref="B17:V17"/>
    <mergeCell ref="B18:V18"/>
    <mergeCell ref="B24:V24"/>
    <mergeCell ref="B25:V25"/>
    <mergeCell ref="B26:V26"/>
    <mergeCell ref="B27:V27"/>
    <mergeCell ref="B28:V28"/>
    <mergeCell ref="B19:V19"/>
    <mergeCell ref="B20:V20"/>
    <mergeCell ref="B21:V21"/>
    <mergeCell ref="B22:V22"/>
    <mergeCell ref="B23:V23"/>
    <mergeCell ref="B34:V34"/>
    <mergeCell ref="B35:V35"/>
    <mergeCell ref="B36:V36"/>
    <mergeCell ref="B37:V37"/>
    <mergeCell ref="B38:V38"/>
    <mergeCell ref="B29:V29"/>
    <mergeCell ref="B30:V30"/>
    <mergeCell ref="B31:V31"/>
    <mergeCell ref="B32:V32"/>
    <mergeCell ref="B33:V33"/>
    <mergeCell ref="B49:V49"/>
    <mergeCell ref="B50:V50"/>
    <mergeCell ref="B51:V51"/>
    <mergeCell ref="B44:V44"/>
    <mergeCell ref="B45:V45"/>
    <mergeCell ref="B46:V46"/>
    <mergeCell ref="B47:V47"/>
    <mergeCell ref="B48:V48"/>
    <mergeCell ref="B39:V39"/>
    <mergeCell ref="B40:V40"/>
    <mergeCell ref="B41:V41"/>
    <mergeCell ref="B42:V42"/>
    <mergeCell ref="B43:V43"/>
  </mergeCells>
  <pageMargins left="0.16" right="0.16" top="0.17" bottom="0.17" header="0.16" footer="0.18"/>
  <pageSetup paperSize="9" scale="3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2026-08-06T23:52:29Z</dcterms:modified>
</cp:coreProperties>
</file>