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ТДЕЛ ФОРМИРОВАНИЯ МАТЕРИАЛЬНО-ТЕХНИЧЕСКОЙ БАЗЫ\ДОКУМЕНТАЦИЯ\ГОС.ЗАКАЗ\ЗАКУПКИ\Закупки 2026 год\Заправка и ремонт картриджей\Контракт 3\"/>
    </mc:Choice>
  </mc:AlternateContent>
  <bookViews>
    <workbookView xWindow="0" yWindow="1680" windowWidth="11400" windowHeight="4230" tabRatio="183"/>
  </bookViews>
  <sheets>
    <sheet name="НМЦК" sheetId="2" r:id="rId1"/>
  </sheets>
  <definedNames>
    <definedName name="_GoBack" localSheetId="0">НМЦК!#REF!</definedName>
    <definedName name="_xlnm._FilterDatabase" localSheetId="0" hidden="1">НМЦК!$A$11:$S$118</definedName>
    <definedName name="_xlnm.Print_Area" localSheetId="0">НМЦК!$A$1:$J$124</definedName>
  </definedNames>
  <calcPr calcId="152511"/>
</workbook>
</file>

<file path=xl/calcChain.xml><?xml version="1.0" encoding="utf-8"?>
<calcChain xmlns="http://schemas.openxmlformats.org/spreadsheetml/2006/main">
  <c r="G114" i="2" l="1"/>
  <c r="F114" i="2"/>
  <c r="E114" i="2"/>
  <c r="H110" i="2" l="1"/>
  <c r="I110" i="2"/>
  <c r="J110" i="2"/>
  <c r="J38" i="2"/>
  <c r="I38" i="2"/>
  <c r="H38" i="2"/>
  <c r="J53" i="2"/>
  <c r="I53" i="2"/>
  <c r="H53" i="2"/>
  <c r="J64" i="2"/>
  <c r="I64" i="2"/>
  <c r="H64" i="2"/>
  <c r="J67" i="2"/>
  <c r="I67" i="2"/>
  <c r="H67" i="2"/>
  <c r="J80" i="2"/>
  <c r="I80" i="2"/>
  <c r="H80" i="2"/>
  <c r="J83" i="2"/>
  <c r="I83" i="2"/>
  <c r="H83" i="2"/>
  <c r="J96" i="2"/>
  <c r="I96" i="2"/>
  <c r="H96" i="2"/>
  <c r="J99" i="2"/>
  <c r="I99" i="2"/>
  <c r="H99" i="2"/>
  <c r="H50" i="2" l="1"/>
  <c r="I50" i="2"/>
  <c r="J50" i="2"/>
  <c r="H35" i="2"/>
  <c r="I35" i="2"/>
  <c r="J35" i="2"/>
  <c r="J15" i="2" l="1"/>
  <c r="J16" i="2"/>
  <c r="J17" i="2"/>
  <c r="J18" i="2"/>
  <c r="I15" i="2"/>
  <c r="I16" i="2"/>
  <c r="I17" i="2"/>
  <c r="I18" i="2"/>
  <c r="H15" i="2"/>
  <c r="H16" i="2"/>
  <c r="H17" i="2"/>
  <c r="H18" i="2"/>
  <c r="H112" i="2" l="1"/>
  <c r="I112" i="2"/>
  <c r="J112" i="2"/>
  <c r="H111" i="2"/>
  <c r="I111" i="2"/>
  <c r="J111" i="2"/>
  <c r="H109" i="2"/>
  <c r="I109" i="2"/>
  <c r="J109" i="2"/>
  <c r="H108" i="2"/>
  <c r="I108" i="2"/>
  <c r="J108" i="2"/>
  <c r="H107" i="2"/>
  <c r="I107" i="2"/>
  <c r="J107" i="2"/>
  <c r="H106" i="2"/>
  <c r="I106" i="2"/>
  <c r="J106" i="2"/>
  <c r="H105" i="2"/>
  <c r="I105" i="2"/>
  <c r="J105" i="2"/>
  <c r="H104" i="2"/>
  <c r="I104" i="2"/>
  <c r="J104" i="2"/>
  <c r="H103" i="2"/>
  <c r="I103" i="2"/>
  <c r="J103" i="2"/>
  <c r="H102" i="2"/>
  <c r="I102" i="2"/>
  <c r="J102" i="2"/>
  <c r="H101" i="2"/>
  <c r="I101" i="2"/>
  <c r="J101" i="2"/>
  <c r="H100" i="2"/>
  <c r="I100" i="2"/>
  <c r="J100" i="2"/>
  <c r="H98" i="2"/>
  <c r="I98" i="2"/>
  <c r="J98" i="2"/>
  <c r="J73" i="2" l="1"/>
  <c r="J39" i="2"/>
  <c r="I39" i="2"/>
  <c r="H39" i="2"/>
  <c r="J57" i="2"/>
  <c r="I57" i="2"/>
  <c r="H57" i="2"/>
  <c r="I73" i="2"/>
  <c r="H73" i="2"/>
  <c r="H88" i="2"/>
  <c r="I88" i="2"/>
  <c r="J88" i="2"/>
  <c r="H31" i="2"/>
  <c r="I31" i="2"/>
  <c r="J31" i="2"/>
  <c r="H97" i="2" l="1"/>
  <c r="I97" i="2"/>
  <c r="J97" i="2"/>
  <c r="H95" i="2"/>
  <c r="I95" i="2"/>
  <c r="J95" i="2"/>
  <c r="H94" i="2"/>
  <c r="I94" i="2"/>
  <c r="J94" i="2"/>
  <c r="H93" i="2"/>
  <c r="I93" i="2"/>
  <c r="J93" i="2"/>
  <c r="H92" i="2"/>
  <c r="I92" i="2"/>
  <c r="J92" i="2"/>
  <c r="H91" i="2"/>
  <c r="I91" i="2"/>
  <c r="J91" i="2"/>
  <c r="H90" i="2"/>
  <c r="I90" i="2"/>
  <c r="J90" i="2"/>
  <c r="H89" i="2"/>
  <c r="I89" i="2"/>
  <c r="J89" i="2"/>
  <c r="H87" i="2"/>
  <c r="I87" i="2"/>
  <c r="J87" i="2"/>
  <c r="H86" i="2"/>
  <c r="I86" i="2"/>
  <c r="J86" i="2"/>
  <c r="H85" i="2"/>
  <c r="I85" i="2"/>
  <c r="J85" i="2"/>
  <c r="H84" i="2"/>
  <c r="I84" i="2"/>
  <c r="J84" i="2"/>
  <c r="H82" i="2"/>
  <c r="I82" i="2"/>
  <c r="J82" i="2"/>
  <c r="H81" i="2"/>
  <c r="I81" i="2"/>
  <c r="J81" i="2"/>
  <c r="H79" i="2"/>
  <c r="I79" i="2"/>
  <c r="J79" i="2"/>
  <c r="H78" i="2"/>
  <c r="I78" i="2"/>
  <c r="J78" i="2"/>
  <c r="H77" i="2"/>
  <c r="I77" i="2"/>
  <c r="J77" i="2"/>
  <c r="H76" i="2"/>
  <c r="I76" i="2"/>
  <c r="J76" i="2"/>
  <c r="H75" i="2"/>
  <c r="I75" i="2"/>
  <c r="J75" i="2"/>
  <c r="H74" i="2"/>
  <c r="I74" i="2"/>
  <c r="J74" i="2"/>
  <c r="H72" i="2"/>
  <c r="I72" i="2"/>
  <c r="J72" i="2"/>
  <c r="H71" i="2"/>
  <c r="I71" i="2"/>
  <c r="J71" i="2"/>
  <c r="H70" i="2"/>
  <c r="I70" i="2"/>
  <c r="J70" i="2"/>
  <c r="H69" i="2"/>
  <c r="I69" i="2"/>
  <c r="J69" i="2"/>
  <c r="H68" i="2"/>
  <c r="I68" i="2"/>
  <c r="J68" i="2"/>
  <c r="H66" i="2"/>
  <c r="I66" i="2"/>
  <c r="J66" i="2"/>
  <c r="H65" i="2"/>
  <c r="I65" i="2"/>
  <c r="J65" i="2"/>
  <c r="H63" i="2"/>
  <c r="I63" i="2"/>
  <c r="J63" i="2"/>
  <c r="H62" i="2"/>
  <c r="I62" i="2"/>
  <c r="J62" i="2"/>
  <c r="H61" i="2"/>
  <c r="I61" i="2"/>
  <c r="J61" i="2"/>
  <c r="H60" i="2"/>
  <c r="I60" i="2"/>
  <c r="J60" i="2"/>
  <c r="H59" i="2"/>
  <c r="I59" i="2"/>
  <c r="J59" i="2"/>
  <c r="H56" i="2"/>
  <c r="I56" i="2"/>
  <c r="J56" i="2"/>
  <c r="H54" i="2"/>
  <c r="I54" i="2"/>
  <c r="J54" i="2"/>
  <c r="H52" i="2"/>
  <c r="I52" i="2"/>
  <c r="J52" i="2"/>
  <c r="H51" i="2"/>
  <c r="I51" i="2"/>
  <c r="J51" i="2"/>
  <c r="H48" i="2"/>
  <c r="I48" i="2"/>
  <c r="J48" i="2"/>
  <c r="H47" i="2"/>
  <c r="I47" i="2"/>
  <c r="J47" i="2"/>
  <c r="H46" i="2"/>
  <c r="I46" i="2"/>
  <c r="J46" i="2"/>
  <c r="H45" i="2"/>
  <c r="I45" i="2"/>
  <c r="J45" i="2"/>
  <c r="H44" i="2"/>
  <c r="I44" i="2"/>
  <c r="J44" i="2"/>
  <c r="H43" i="2"/>
  <c r="I43" i="2"/>
  <c r="J43" i="2"/>
  <c r="H42" i="2"/>
  <c r="I42" i="2"/>
  <c r="J42" i="2"/>
  <c r="H41" i="2"/>
  <c r="I41" i="2"/>
  <c r="J41" i="2"/>
  <c r="H40" i="2"/>
  <c r="I40" i="2"/>
  <c r="J40" i="2"/>
  <c r="H36" i="2"/>
  <c r="I36" i="2"/>
  <c r="J36" i="2"/>
  <c r="H34" i="2"/>
  <c r="I34" i="2"/>
  <c r="J34" i="2"/>
  <c r="H33" i="2"/>
  <c r="I33" i="2"/>
  <c r="J33" i="2"/>
  <c r="H32" i="2"/>
  <c r="I32" i="2"/>
  <c r="J32" i="2"/>
  <c r="H30" i="2"/>
  <c r="I30" i="2"/>
  <c r="J30" i="2"/>
  <c r="J58" i="2" l="1"/>
  <c r="I58" i="2"/>
  <c r="H58" i="2"/>
  <c r="J55" i="2"/>
  <c r="I55" i="2"/>
  <c r="H55" i="2"/>
  <c r="J49" i="2"/>
  <c r="I49" i="2"/>
  <c r="H49" i="2"/>
  <c r="J37" i="2"/>
  <c r="I37" i="2"/>
  <c r="H37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4" i="2"/>
  <c r="I14" i="2"/>
  <c r="H14" i="2"/>
  <c r="J13" i="2"/>
  <c r="I13" i="2"/>
  <c r="H13" i="2"/>
  <c r="J114" i="2" l="1"/>
  <c r="I114" i="2"/>
</calcChain>
</file>

<file path=xl/sharedStrings.xml><?xml version="1.0" encoding="utf-8"?>
<sst xmlns="http://schemas.openxmlformats.org/spreadsheetml/2006/main" count="223" uniqueCount="126">
  <si>
    <t>Ед. измер.</t>
  </si>
  <si>
    <t>Кол-во</t>
  </si>
  <si>
    <t>Таблица цен для определения начальной (максимальной) цены контракта</t>
  </si>
  <si>
    <t>Метод определения НМЦК: метод сопоставимых рыночных цен (анализа рынка)</t>
  </si>
  <si>
    <t>№
п/п</t>
  </si>
  <si>
    <t>Коэфф. вариации (V), %</t>
  </si>
  <si>
    <t>Определение однородности и средних значений цен**</t>
  </si>
  <si>
    <t>** Определение однородности совокупности цен в соответствии с п.3.20 приказа Минэкономразвития России от 02.10.2013 N 567</t>
  </si>
  <si>
    <t>*** Среднее значение цен определено по формуле в соответствии с п.3.21 приказа Минэкономразвития России от 02.10.2013 N 567</t>
  </si>
  <si>
    <t>Источники информации и цена за единицу, руб.*</t>
  </si>
  <si>
    <t>Сред. цена***, руб.</t>
  </si>
  <si>
    <t>* Применение корректирующих коэффициентов и индексов в рамках данного исследования нецелесообразно.</t>
  </si>
  <si>
    <t>Наименование объекта закупки</t>
  </si>
  <si>
    <t>Средняя цена за единицу</t>
  </si>
  <si>
    <t xml:space="preserve">Услуги по заправке и восстановлению картриджей </t>
  </si>
  <si>
    <t>Заправка картриджа к принтеру HP LaserJet  1018</t>
  </si>
  <si>
    <t>Заправка картриджа к принтеру HP LaserJet P1505</t>
  </si>
  <si>
    <t>Заправка картриджа к принтеру HP LaserJet P 1006</t>
  </si>
  <si>
    <t>Заправка картриджа к принтеру HP LaserJet Pro M104a</t>
  </si>
  <si>
    <t>Заправка картриджа к принтеру HP LaserJet P2035</t>
  </si>
  <si>
    <t>Заправка картриджа к принтеру НР LaserJet Р1102</t>
  </si>
  <si>
    <t>Заправка картриджа к принтеру HP LaserJet  1020</t>
  </si>
  <si>
    <t>Заправка картриджа к МФУ Canon i-sensys MF 4018</t>
  </si>
  <si>
    <t>Заправка картриджа к принтеру HP LaserJet M1120 MFP</t>
  </si>
  <si>
    <t>Заправка картриджа к принтеру HP LaserJet P 2015n</t>
  </si>
  <si>
    <t>Заправка картриджа к МФУ KYOCERA TASKalfa 1800</t>
  </si>
  <si>
    <t>Замена барабана картриджа к принтеру HP LaserJet  1018</t>
  </si>
  <si>
    <t>Замена барабана картриджа к принтеру HP LaserJet P1505</t>
  </si>
  <si>
    <t>Замена барабана картриджа к принтеру HP LaserJet P 1006</t>
  </si>
  <si>
    <t>Замена барабана картриджа к принтеру HP LaserJet Pro M104a</t>
  </si>
  <si>
    <t>Замена барабана картриджа к принтеру HP LaserJet P2035</t>
  </si>
  <si>
    <t>Замена барабана картриджа к принтеру НР Laser Jet Р1102</t>
  </si>
  <si>
    <t>Замена барабана картриджа к принтеру HP LaserJet  1020</t>
  </si>
  <si>
    <t>Замена барабана картриджа к МФУ Canon i-sensys MF 4018</t>
  </si>
  <si>
    <t>Замена барабана картриджа к принтеру HP LaserJet M1120 MFP</t>
  </si>
  <si>
    <t>Замена барабана картриджа к принтеру HP LaserJet P 2015n</t>
  </si>
  <si>
    <t>Замена ракеля картриджа к принтеру HP LaserJet  1018</t>
  </si>
  <si>
    <t>Замена ракеля картриджа к МФУ  LaserJet M  1132 MFP</t>
  </si>
  <si>
    <t>Замена ракеля картриджа к принтеру HP LaserJet P1505</t>
  </si>
  <si>
    <t>Замена ракеля картриджа к принтеру HP LaserJet P 1006</t>
  </si>
  <si>
    <t>Замена ракеля картриджа к принтеру HP LaserJet P2035</t>
  </si>
  <si>
    <t>Замена ракеля картриджа к принтеру НР Laser Jet Р1102</t>
  </si>
  <si>
    <t>Замена ракеля картриджа к принтеру HP LaserJet  1020</t>
  </si>
  <si>
    <t>Замена ракеля картриджа к МФУ Canon i-sensys MF 4018</t>
  </si>
  <si>
    <t>Замена ракеля картриджа к принтеру HP LaserJet M1120 MFP</t>
  </si>
  <si>
    <t>Замена ракеля картриджа к принтеру HP LaserJet P 2015n</t>
  </si>
  <si>
    <t>Замена вала заряда картриджа к принтеру HP LaserJet  1018</t>
  </si>
  <si>
    <t>Замена вала заряда картриджа к принтеру HP LaserJet P1505</t>
  </si>
  <si>
    <t>Замена вала заряда картриджа к принтеру HP LaserJet P 1006</t>
  </si>
  <si>
    <t>Замена вала заряда картриджа к принтеру HP LaserJet Pro M104a</t>
  </si>
  <si>
    <t>Замена вала заряда картриджа к принтеру HP LaserJet P2035</t>
  </si>
  <si>
    <t>Замена вала заряда картриджа к принтеру НР Laser Jet Р1102</t>
  </si>
  <si>
    <t>Замена вала заряда картриджа к принтеру HP LaserJet  1020</t>
  </si>
  <si>
    <t>Замена вала заряда картриджа к МФУ Canon i-sensys MF 4018</t>
  </si>
  <si>
    <t>Замена вала заряда картриджа к принтеру HP LaserJet M1120 MFP</t>
  </si>
  <si>
    <t>Замена вала заряда картриджа к принтеру HP LaserJet P 2015n</t>
  </si>
  <si>
    <t>Замена магнитного вала картриджа к принтеру HP LaserJet  1018</t>
  </si>
  <si>
    <t>Замена магнитного вала картриджа к МФУ  LaserJet M  1132 MFP</t>
  </si>
  <si>
    <t>Замена магнитного вала картриджа к принтеру HP LaserJet P1505</t>
  </si>
  <si>
    <t>Замена магнитного вала картриджа к принтеру HP LaserJet P 1006</t>
  </si>
  <si>
    <t>Замена магнитного вала картриджа к принтеру HP LaserJet P2035</t>
  </si>
  <si>
    <t>Замена магнитного вала картриджа к принтеру НР Laser Jet Р1102</t>
  </si>
  <si>
    <t>Замена магнитного вала картриджа к принтеру HP LaserJet  1020</t>
  </si>
  <si>
    <t>Замена магнитного вала картриджа к МФУ Canon i-sensys MF 4018</t>
  </si>
  <si>
    <t>Замена магнитного вала картриджа к принтеру HP LaserJet M1120 MFP</t>
  </si>
  <si>
    <t>Замена магнитного вала картриджа к принтеру HP LaserJet P 2015n</t>
  </si>
  <si>
    <t>Замена дозирующего лезвия (с уплотнителем) картриджа к принтеру HP LaserJet  1018</t>
  </si>
  <si>
    <t>Замена дозирующего лезвия (с уплотнителем) картриджа к МФУ  LaserJet M  1132 MFP</t>
  </si>
  <si>
    <t>Замена дозирующего лезвия (с уплотнителем) картриджа к принтеру HP LaserJet P1505</t>
  </si>
  <si>
    <t>Замена дозирующего лезвия (с уплотнителем) картриджа к принтеру HP LaserJet P 1006</t>
  </si>
  <si>
    <t>Замена дозирующего лезвия (с уплотнителем) картриджа к принтеру HP LaserJet P2035</t>
  </si>
  <si>
    <t>Замена дозирующего лезвия (с уплотнителем) картриджа к принтеру НР Laser Jet Р1102</t>
  </si>
  <si>
    <t>Замена дозирующего лезвия (с уплотнителем) картриджа картриджа к принтеру HP LaserJet  1020</t>
  </si>
  <si>
    <t>Замена дозирующего лезвия (с уплотнителем) картриджа к МФУ Canon i-sensys MF 4018</t>
  </si>
  <si>
    <t>Замена дозирующего лезвия (с уплотнителем) картриджа к принтеру HP LaserJet M1120 MFP</t>
  </si>
  <si>
    <t>Замена дозирующего лезвия (с уплотнителем) картриджа к принтеру HP LaserJet P 2015n</t>
  </si>
  <si>
    <t>усл. ед.</t>
  </si>
  <si>
    <t xml:space="preserve">Обоснование начальной (максимальной) цены контракта для определения поставщика (подрядчика, исполнителя) 
на оказание услуг по заправке и восстановлению картриджей </t>
  </si>
  <si>
    <t>Заправка картриджа к принтеру HP LaserJet Pro M15w</t>
  </si>
  <si>
    <t>Замена ракеля картриджа к принтеру HP LaserJet Pro M15w</t>
  </si>
  <si>
    <t>Замена вала заряда картриджа к принтеру HP LaserJet Pro M15w</t>
  </si>
  <si>
    <t>Замена магнитного вала картриджа к принтеру HP LaserJet Pro M15w</t>
  </si>
  <si>
    <t>Замена дозирующего лезвия (с уплотнителем) картриджа к принтеру HP LaserJet Pro M15w</t>
  </si>
  <si>
    <t>Заправка картриджа к МФУ LaserJet M  1132 MFP</t>
  </si>
  <si>
    <t xml:space="preserve">Заправка картриджа к МФУ HP LaserJet Mfp m227 sdn </t>
  </si>
  <si>
    <t>Заправка картриджа к KYOCERA P-2335 dn</t>
  </si>
  <si>
    <t>Заправка картриджа к МФУ HP LaserJet M1522n</t>
  </si>
  <si>
    <t>Заправка картриджа к МФУ KYOCERA FS-6525 MFP</t>
  </si>
  <si>
    <t>Заправка картриджа к МФУ KYOCERA Ecosys M2235dn</t>
  </si>
  <si>
    <t>Замена барабана картриджа МФУ LaserJet M  1132 MFP</t>
  </si>
  <si>
    <t>Замена барабана картриджа к принтеру HP LaserJet Pro M15w</t>
  </si>
  <si>
    <t>Замена барабана картриджа к МФУ HP  LaserJet Mfp m227 sdn</t>
  </si>
  <si>
    <t>Замена ракеля картриджа к МФУ HP  LaserJet M1522n</t>
  </si>
  <si>
    <t>Замена вала заряда картриджа к МФУ LaserJet M  1132 MFP</t>
  </si>
  <si>
    <t>Замена вала заряда картриджа к МФУ HP  LaserJet Mfp m227 sdn</t>
  </si>
  <si>
    <t>Замена вала заряда картриджа к МФУ HP  LaserJet M1522n</t>
  </si>
  <si>
    <t>Замена магнитного вала картриджа к принтеру HP LaserJet Pro M104a</t>
  </si>
  <si>
    <t>Замена магнитного вала картриджа к МФУ HP  LaserJet Mfp m227 sdn</t>
  </si>
  <si>
    <t>Замена магнитного вала картриджа к МФУ HP  LaserJet M1522n</t>
  </si>
  <si>
    <t>Замена дозирующего лезвия (с уплотнителем) картриджа к МФУ HP  LaserJet M1522n</t>
  </si>
  <si>
    <t>Замена чипа барабана картриджа к принтеру HP LaserJet Pro M104a</t>
  </si>
  <si>
    <t>Замена ЗИП микросхемы картриджа к МФУ Kyocera- TASKalfa 1800</t>
  </si>
  <si>
    <t>Начальная (максимальная) цена контракта (далее - НМЦК) определена в соответствии с Федеральным законом от 05.04.2013 N 44-ФЗ «О контрактной системе в сфере закупок товаров, работ, услуг для обеспечения государственных и муниципальных нужд», приказом Минэкономразвития России от 02.10.2013 N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</si>
  <si>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Заправка картриджа к принтеру Color LaserJet Pro M254dw совместимым тонером черного цвета</t>
  </si>
  <si>
    <t>Заправка картриджа к принтеру Color LaserJet Pro M254dw совместимым тонером желтого цвета</t>
  </si>
  <si>
    <t>Заправка картриджа к принтеру Color LaserJet Pro M254dw совместимым тонером синего цвета</t>
  </si>
  <si>
    <t>Заправка картриджа к принтеру Color LaserJet Pro M254dw совместимым тонером пурпурного цвета</t>
  </si>
  <si>
    <t>усл.ед</t>
  </si>
  <si>
    <t>усл.ед.</t>
  </si>
  <si>
    <t>Заправка картриджа к принтеру Canon i-sensys LBP3360</t>
  </si>
  <si>
    <t>Замена барабана картриджа к принтеру Canon i-sensys LBP3360</t>
  </si>
  <si>
    <t>Замена ракеля картриджа к принтеру Canon i-sensys LBP3360</t>
  </si>
  <si>
    <t>Замена вала заряда картриджа к принтеру Canon i-sensys LBP3360</t>
  </si>
  <si>
    <t>Замена магнитного вала картриджа к принтеру Canon i-sensys LBP3360</t>
  </si>
  <si>
    <t>Замена дозирующего лезвия (с уплотнителем) картриджа к принтеру Canon i-sensys LBP3360</t>
  </si>
  <si>
    <t>Замена барабана картриджа к принтеру Color Laser Jet Pro M254dw</t>
  </si>
  <si>
    <t>Замена ракеля картриджа к принтеру Color Laser Jet Pro M254dw</t>
  </si>
  <si>
    <t>Замена вала заряда картриджа к принтеру Color Laser Jet Pro M254dw</t>
  </si>
  <si>
    <t>Замена магнитного вала картриджа к принтеру Color LaserJet Pro M254dw</t>
  </si>
  <si>
    <t>Замена дозирующего лезвия (с уплотнителем) картриджа к принтеру Color LaserJet Pro M254dw</t>
  </si>
  <si>
    <t>ИТОГО:</t>
  </si>
  <si>
    <t xml:space="preserve">Ответственный за обоснование 
Референт ОМТОиЗ
Корогодина И.Б.                                                  
</t>
  </si>
  <si>
    <t>В связи с невозможностью определить точный объем услуг, Контракт будет заключен по цене за единицу Услуги.
Максимальное значение цены контракта установлено, исходя из лимита бюджетных обязательств в размере 15 000 (пятнадцать тысяч) рублей 00 копеек.
В стоимость услуги входит стоимость запасных частей.</t>
  </si>
  <si>
    <t xml:space="preserve">Предложение №1 вх. № 01-02-06/75 от 02.07..2026
</t>
  </si>
  <si>
    <t xml:space="preserve">Предложение №2  вх. 01-02-06/74 от 02.07..2026
</t>
  </si>
  <si>
    <t xml:space="preserve">Предложение №3 вх. № 01-02-06/73 от 02.07.2026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</si>
</sst>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color theme="0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vertical="top"/>
    </xf>
    <xf numFmtId="0" fontId="0" fillId="3" borderId="0" xfId="0" applyFill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3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/>
    <xf numFmtId="0" fontId="3" fillId="0" borderId="10" xfId="0" applyFont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/>
    </xf>
    <xf numFmtId="1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4" fontId="5" fillId="0" borderId="0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2" borderId="0" xfId="0" applyFont="1" applyFill="1"/>
    <xf numFmtId="0" fontId="3" fillId="2" borderId="0" xfId="0" applyFont="1" applyFill="1"/>
    <xf numFmtId="0" fontId="3" fillId="0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/>
    <xf numFmtId="0" fontId="3" fillId="0" borderId="0" xfId="0" applyFont="1" applyFill="1"/>
    <xf numFmtId="0" fontId="3" fillId="2" borderId="9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top" wrapText="1"/>
    </xf>
    <xf numFmtId="1" fontId="6" fillId="0" borderId="14" xfId="0" applyNumberFormat="1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top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41"/>
  <sheetViews>
    <sheetView tabSelected="1" view="pageBreakPreview" zoomScale="80" zoomScaleNormal="80" zoomScaleSheetLayoutView="80" workbookViewId="0">
      <selection activeCell="H14" sqref="H14"/>
    </sheetView>
  </sheetViews>
  <sheetFormatPr defaultColWidth="10.33203125" defaultRowHeight="11.25" x14ac:dyDescent="0.2"/>
  <cols>
    <col min="1" max="1" width="8.83203125" style="3" customWidth="1"/>
    <col min="2" max="2" width="83.33203125" style="3" customWidth="1"/>
    <col min="3" max="3" width="15" style="3" customWidth="1"/>
    <col min="4" max="4" width="9.5" style="2" customWidth="1"/>
    <col min="5" max="5" width="25.33203125" style="7" customWidth="1"/>
    <col min="6" max="6" width="25.33203125" style="9" customWidth="1"/>
    <col min="7" max="7" width="26.5" style="7" customWidth="1"/>
    <col min="8" max="8" width="21.33203125" style="2" customWidth="1"/>
    <col min="9" max="9" width="14" style="2" customWidth="1"/>
    <col min="10" max="10" width="20" style="2" customWidth="1"/>
    <col min="11" max="16" width="10.33203125" style="2"/>
    <col min="17" max="17" width="1.83203125" style="2" customWidth="1"/>
    <col min="18" max="18" width="2.83203125" style="2" customWidth="1"/>
    <col min="19" max="19" width="2.6640625" style="2" customWidth="1"/>
    <col min="20" max="16384" width="10.33203125" style="2"/>
  </cols>
  <sheetData>
    <row r="1" spans="1:10" ht="10.5" customHeight="1" x14ac:dyDescent="0.2">
      <c r="A1" s="1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44"/>
      <c r="B2" s="45"/>
      <c r="C2" s="21"/>
      <c r="D2" s="46"/>
      <c r="E2" s="46"/>
      <c r="F2" s="46"/>
      <c r="G2" s="46"/>
      <c r="H2" s="17"/>
      <c r="I2" s="46"/>
      <c r="J2" s="46"/>
    </row>
    <row r="3" spans="1:10" ht="15.75" customHeight="1" x14ac:dyDescent="0.25">
      <c r="A3" s="47"/>
      <c r="B3" s="73" t="s">
        <v>77</v>
      </c>
      <c r="C3" s="73"/>
      <c r="D3" s="73"/>
      <c r="E3" s="73"/>
      <c r="F3" s="73"/>
      <c r="G3" s="73"/>
      <c r="H3" s="48"/>
      <c r="I3" s="49"/>
      <c r="J3" s="46"/>
    </row>
    <row r="4" spans="1:10" ht="24.75" customHeight="1" x14ac:dyDescent="0.25">
      <c r="A4" s="47"/>
      <c r="B4" s="73"/>
      <c r="C4" s="73"/>
      <c r="D4" s="73"/>
      <c r="E4" s="73"/>
      <c r="F4" s="73"/>
      <c r="G4" s="73"/>
      <c r="H4" s="48"/>
      <c r="I4" s="74"/>
      <c r="J4" s="74"/>
    </row>
    <row r="5" spans="1:10" ht="85.5" customHeight="1" x14ac:dyDescent="0.25">
      <c r="A5" s="47"/>
      <c r="B5" s="75" t="s">
        <v>102</v>
      </c>
      <c r="C5" s="75"/>
      <c r="D5" s="75"/>
      <c r="E5" s="75"/>
      <c r="F5" s="75"/>
      <c r="G5" s="75"/>
      <c r="H5" s="75"/>
      <c r="I5" s="75"/>
      <c r="J5" s="75"/>
    </row>
    <row r="6" spans="1:10" ht="22.5" customHeight="1" x14ac:dyDescent="0.25">
      <c r="A6" s="47"/>
      <c r="B6" s="18" t="s">
        <v>3</v>
      </c>
      <c r="C6" s="19"/>
      <c r="D6" s="20"/>
      <c r="E6" s="20"/>
      <c r="F6" s="20"/>
      <c r="G6" s="20"/>
      <c r="H6" s="20"/>
      <c r="I6" s="46"/>
      <c r="J6" s="46"/>
    </row>
    <row r="7" spans="1:10" ht="15.75" x14ac:dyDescent="0.25">
      <c r="A7" s="50"/>
      <c r="B7" s="21"/>
      <c r="C7" s="20"/>
      <c r="D7" s="20"/>
      <c r="E7" s="20"/>
      <c r="F7" s="20"/>
      <c r="G7" s="20"/>
      <c r="H7" s="20"/>
      <c r="I7" s="46"/>
      <c r="J7" s="46"/>
    </row>
    <row r="8" spans="1:10" s="4" customFormat="1" ht="15.75" x14ac:dyDescent="0.2">
      <c r="A8" s="76" t="s">
        <v>4</v>
      </c>
      <c r="B8" s="78" t="s">
        <v>2</v>
      </c>
      <c r="C8" s="78"/>
      <c r="D8" s="78"/>
      <c r="E8" s="78"/>
      <c r="F8" s="78"/>
      <c r="G8" s="78"/>
      <c r="H8" s="78"/>
      <c r="I8" s="78"/>
      <c r="J8" s="78"/>
    </row>
    <row r="9" spans="1:10" s="4" customFormat="1" ht="12.75" customHeight="1" x14ac:dyDescent="0.2">
      <c r="A9" s="77"/>
      <c r="B9" s="79" t="s">
        <v>12</v>
      </c>
      <c r="C9" s="80" t="s">
        <v>0</v>
      </c>
      <c r="D9" s="81" t="s">
        <v>1</v>
      </c>
      <c r="E9" s="82" t="s">
        <v>9</v>
      </c>
      <c r="F9" s="83"/>
      <c r="G9" s="84"/>
      <c r="H9" s="79" t="s">
        <v>6</v>
      </c>
      <c r="I9" s="79"/>
      <c r="J9" s="79"/>
    </row>
    <row r="10" spans="1:10" s="4" customFormat="1" ht="21" customHeight="1" x14ac:dyDescent="0.2">
      <c r="A10" s="77"/>
      <c r="B10" s="79"/>
      <c r="C10" s="80"/>
      <c r="D10" s="81"/>
      <c r="E10" s="85"/>
      <c r="F10" s="86"/>
      <c r="G10" s="87"/>
      <c r="H10" s="79"/>
      <c r="I10" s="79"/>
      <c r="J10" s="79"/>
    </row>
    <row r="11" spans="1:10" s="4" customFormat="1" ht="63" x14ac:dyDescent="0.2">
      <c r="A11" s="77"/>
      <c r="B11" s="79"/>
      <c r="C11" s="80"/>
      <c r="D11" s="81"/>
      <c r="E11" s="22" t="s">
        <v>123</v>
      </c>
      <c r="F11" s="22" t="s">
        <v>124</v>
      </c>
      <c r="G11" s="22" t="s">
        <v>125</v>
      </c>
      <c r="H11" s="22" t="s">
        <v>13</v>
      </c>
      <c r="I11" s="23" t="s">
        <v>5</v>
      </c>
      <c r="J11" s="23" t="s">
        <v>10</v>
      </c>
    </row>
    <row r="12" spans="1:10" s="4" customFormat="1" ht="32.25" customHeight="1" x14ac:dyDescent="0.2">
      <c r="A12" s="24"/>
      <c r="B12" s="25" t="s">
        <v>14</v>
      </c>
      <c r="C12" s="26"/>
      <c r="D12" s="61"/>
      <c r="E12" s="27"/>
      <c r="F12" s="22"/>
      <c r="G12" s="22"/>
      <c r="H12" s="22"/>
      <c r="I12" s="23"/>
      <c r="J12" s="23"/>
    </row>
    <row r="13" spans="1:10" s="6" customFormat="1" ht="20.25" customHeight="1" thickBot="1" x14ac:dyDescent="0.25">
      <c r="A13" s="24">
        <v>1</v>
      </c>
      <c r="B13" s="51" t="s">
        <v>15</v>
      </c>
      <c r="C13" s="52" t="s">
        <v>76</v>
      </c>
      <c r="D13" s="62">
        <v>1</v>
      </c>
      <c r="E13" s="70">
        <v>371</v>
      </c>
      <c r="F13" s="71">
        <v>385</v>
      </c>
      <c r="G13" s="70">
        <v>350</v>
      </c>
      <c r="H13" s="67">
        <f t="shared" ref="H13:H21" si="0">AVERAGE(E13:G13)</f>
        <v>368.66666666666669</v>
      </c>
      <c r="I13" s="28">
        <f t="shared" ref="I13:I114" si="1">STDEV(E13:G13)/AVERAGE(E13:G13)*100</f>
        <v>4.7783762248549042</v>
      </c>
      <c r="J13" s="28">
        <f t="shared" ref="J13:J21" si="2">ROUND(SUM(E13:G13)/COUNT(E13:G13)*$D13,2)</f>
        <v>368.67</v>
      </c>
    </row>
    <row r="14" spans="1:10" s="4" customFormat="1" ht="16.5" thickBot="1" x14ac:dyDescent="0.25">
      <c r="A14" s="24">
        <v>2</v>
      </c>
      <c r="B14" s="51" t="s">
        <v>83</v>
      </c>
      <c r="C14" s="53" t="s">
        <v>76</v>
      </c>
      <c r="D14" s="62">
        <v>1</v>
      </c>
      <c r="E14" s="70">
        <v>371</v>
      </c>
      <c r="F14" s="71">
        <v>385</v>
      </c>
      <c r="G14" s="70">
        <v>350</v>
      </c>
      <c r="H14" s="68">
        <f t="shared" si="0"/>
        <v>368.66666666666669</v>
      </c>
      <c r="I14" s="29">
        <f t="shared" si="1"/>
        <v>4.7783762248549042</v>
      </c>
      <c r="J14" s="29">
        <f t="shared" si="2"/>
        <v>368.67</v>
      </c>
    </row>
    <row r="15" spans="1:10" s="4" customFormat="1" ht="32.25" thickBot="1" x14ac:dyDescent="0.25">
      <c r="A15" s="24">
        <v>3</v>
      </c>
      <c r="B15" s="51" t="s">
        <v>103</v>
      </c>
      <c r="C15" s="53" t="s">
        <v>107</v>
      </c>
      <c r="D15" s="62">
        <v>1</v>
      </c>
      <c r="E15" s="70">
        <v>795</v>
      </c>
      <c r="F15" s="71">
        <v>825</v>
      </c>
      <c r="G15" s="70">
        <v>750</v>
      </c>
      <c r="H15" s="68">
        <f t="shared" si="0"/>
        <v>790</v>
      </c>
      <c r="I15" s="29">
        <f t="shared" si="1"/>
        <v>4.7783762248549042</v>
      </c>
      <c r="J15" s="29">
        <f t="shared" si="2"/>
        <v>790</v>
      </c>
    </row>
    <row r="16" spans="1:10" s="4" customFormat="1" ht="32.25" thickBot="1" x14ac:dyDescent="0.25">
      <c r="A16" s="24">
        <v>4</v>
      </c>
      <c r="B16" s="51" t="s">
        <v>104</v>
      </c>
      <c r="C16" s="53" t="s">
        <v>107</v>
      </c>
      <c r="D16" s="62">
        <v>1</v>
      </c>
      <c r="E16" s="70">
        <v>795</v>
      </c>
      <c r="F16" s="71">
        <v>825</v>
      </c>
      <c r="G16" s="70">
        <v>750</v>
      </c>
      <c r="H16" s="68">
        <f t="shared" si="0"/>
        <v>790</v>
      </c>
      <c r="I16" s="29">
        <f t="shared" si="1"/>
        <v>4.7783762248549042</v>
      </c>
      <c r="J16" s="29">
        <f t="shared" si="2"/>
        <v>790</v>
      </c>
    </row>
    <row r="17" spans="1:10" s="4" customFormat="1" ht="32.25" thickBot="1" x14ac:dyDescent="0.25">
      <c r="A17" s="60">
        <v>5</v>
      </c>
      <c r="B17" s="51" t="s">
        <v>105</v>
      </c>
      <c r="C17" s="53" t="s">
        <v>108</v>
      </c>
      <c r="D17" s="62">
        <v>1</v>
      </c>
      <c r="E17" s="70">
        <v>795</v>
      </c>
      <c r="F17" s="71">
        <v>825</v>
      </c>
      <c r="G17" s="70">
        <v>750</v>
      </c>
      <c r="H17" s="68">
        <f t="shared" si="0"/>
        <v>790</v>
      </c>
      <c r="I17" s="29">
        <f t="shared" si="1"/>
        <v>4.7783762248549042</v>
      </c>
      <c r="J17" s="29">
        <f t="shared" si="2"/>
        <v>790</v>
      </c>
    </row>
    <row r="18" spans="1:10" s="4" customFormat="1" ht="32.25" thickBot="1" x14ac:dyDescent="0.25">
      <c r="A18" s="60">
        <v>6</v>
      </c>
      <c r="B18" s="51" t="s">
        <v>106</v>
      </c>
      <c r="C18" s="53" t="s">
        <v>108</v>
      </c>
      <c r="D18" s="62">
        <v>1</v>
      </c>
      <c r="E18" s="70">
        <v>795</v>
      </c>
      <c r="F18" s="71">
        <v>825</v>
      </c>
      <c r="G18" s="70">
        <v>750</v>
      </c>
      <c r="H18" s="68">
        <f t="shared" si="0"/>
        <v>790</v>
      </c>
      <c r="I18" s="29">
        <f t="shared" si="1"/>
        <v>4.7783762248549042</v>
      </c>
      <c r="J18" s="29">
        <f t="shared" si="2"/>
        <v>790</v>
      </c>
    </row>
    <row r="19" spans="1:10" s="4" customFormat="1" ht="16.5" thickBot="1" x14ac:dyDescent="0.25">
      <c r="A19" s="60">
        <v>7</v>
      </c>
      <c r="B19" s="51" t="s">
        <v>16</v>
      </c>
      <c r="C19" s="53" t="s">
        <v>76</v>
      </c>
      <c r="D19" s="62">
        <v>1</v>
      </c>
      <c r="E19" s="70">
        <v>371</v>
      </c>
      <c r="F19" s="71">
        <v>385</v>
      </c>
      <c r="G19" s="70">
        <v>350</v>
      </c>
      <c r="H19" s="68">
        <f t="shared" si="0"/>
        <v>368.66666666666669</v>
      </c>
      <c r="I19" s="29">
        <f t="shared" si="1"/>
        <v>4.7783762248549042</v>
      </c>
      <c r="J19" s="29">
        <f t="shared" si="2"/>
        <v>368.67</v>
      </c>
    </row>
    <row r="20" spans="1:10" s="4" customFormat="1" ht="16.5" thickBot="1" x14ac:dyDescent="0.25">
      <c r="A20" s="60">
        <v>8</v>
      </c>
      <c r="B20" s="51" t="s">
        <v>17</v>
      </c>
      <c r="C20" s="53" t="s">
        <v>76</v>
      </c>
      <c r="D20" s="62">
        <v>1</v>
      </c>
      <c r="E20" s="70">
        <v>371</v>
      </c>
      <c r="F20" s="71">
        <v>385</v>
      </c>
      <c r="G20" s="70">
        <v>350</v>
      </c>
      <c r="H20" s="68">
        <f t="shared" si="0"/>
        <v>368.66666666666669</v>
      </c>
      <c r="I20" s="29">
        <f t="shared" si="1"/>
        <v>4.7783762248549042</v>
      </c>
      <c r="J20" s="29">
        <f t="shared" si="2"/>
        <v>368.67</v>
      </c>
    </row>
    <row r="21" spans="1:10" s="6" customFormat="1" ht="17.25" customHeight="1" thickBot="1" x14ac:dyDescent="0.25">
      <c r="A21" s="60">
        <v>9</v>
      </c>
      <c r="B21" s="51" t="s">
        <v>18</v>
      </c>
      <c r="C21" s="53" t="s">
        <v>76</v>
      </c>
      <c r="D21" s="62">
        <v>1</v>
      </c>
      <c r="E21" s="70">
        <v>424</v>
      </c>
      <c r="F21" s="71">
        <v>440</v>
      </c>
      <c r="G21" s="70">
        <v>400</v>
      </c>
      <c r="H21" s="67">
        <f t="shared" si="0"/>
        <v>421.33333333333331</v>
      </c>
      <c r="I21" s="28">
        <f t="shared" si="1"/>
        <v>4.7783762248549051</v>
      </c>
      <c r="J21" s="28">
        <f t="shared" si="2"/>
        <v>421.33</v>
      </c>
    </row>
    <row r="22" spans="1:10" s="4" customFormat="1" ht="15.75" x14ac:dyDescent="0.2">
      <c r="A22" s="60">
        <v>10</v>
      </c>
      <c r="B22" s="51" t="s">
        <v>19</v>
      </c>
      <c r="C22" s="30" t="s">
        <v>76</v>
      </c>
      <c r="D22" s="63">
        <v>1</v>
      </c>
      <c r="E22" s="70">
        <v>371</v>
      </c>
      <c r="F22" s="71">
        <v>385</v>
      </c>
      <c r="G22" s="70">
        <v>350</v>
      </c>
      <c r="H22" s="68">
        <f t="shared" ref="H22:H112" si="3">AVERAGE(E22:G22)</f>
        <v>368.66666666666669</v>
      </c>
      <c r="I22" s="29">
        <f t="shared" si="1"/>
        <v>4.7783762248549042</v>
      </c>
      <c r="J22" s="29">
        <f t="shared" ref="J22:J112" si="4">ROUND(SUM(E22:G22)/COUNT(E22:G22)*$D22,2)</f>
        <v>368.67</v>
      </c>
    </row>
    <row r="23" spans="1:10" s="6" customFormat="1" ht="21" customHeight="1" x14ac:dyDescent="0.2">
      <c r="A23" s="60">
        <v>11</v>
      </c>
      <c r="B23" s="51" t="s">
        <v>20</v>
      </c>
      <c r="C23" s="31" t="s">
        <v>76</v>
      </c>
      <c r="D23" s="64">
        <v>1</v>
      </c>
      <c r="E23" s="70">
        <v>371</v>
      </c>
      <c r="F23" s="71">
        <v>385</v>
      </c>
      <c r="G23" s="70">
        <v>350</v>
      </c>
      <c r="H23" s="67">
        <f t="shared" si="3"/>
        <v>368.66666666666669</v>
      </c>
      <c r="I23" s="28">
        <f t="shared" si="1"/>
        <v>4.7783762248549042</v>
      </c>
      <c r="J23" s="28">
        <f t="shared" si="4"/>
        <v>368.67</v>
      </c>
    </row>
    <row r="24" spans="1:10" s="4" customFormat="1" ht="15.75" x14ac:dyDescent="0.2">
      <c r="A24" s="60">
        <v>12</v>
      </c>
      <c r="B24" s="51" t="s">
        <v>21</v>
      </c>
      <c r="C24" s="30" t="s">
        <v>76</v>
      </c>
      <c r="D24" s="63">
        <v>1</v>
      </c>
      <c r="E24" s="70">
        <v>371</v>
      </c>
      <c r="F24" s="71">
        <v>385</v>
      </c>
      <c r="G24" s="70">
        <v>350</v>
      </c>
      <c r="H24" s="68">
        <f t="shared" si="3"/>
        <v>368.66666666666669</v>
      </c>
      <c r="I24" s="29">
        <f t="shared" si="1"/>
        <v>4.7783762248549042</v>
      </c>
      <c r="J24" s="29">
        <f t="shared" si="4"/>
        <v>368.67</v>
      </c>
    </row>
    <row r="25" spans="1:10" s="4" customFormat="1" ht="19.5" customHeight="1" x14ac:dyDescent="0.2">
      <c r="A25" s="60">
        <v>13</v>
      </c>
      <c r="B25" s="51" t="s">
        <v>22</v>
      </c>
      <c r="C25" s="30" t="s">
        <v>76</v>
      </c>
      <c r="D25" s="63">
        <v>1</v>
      </c>
      <c r="E25" s="70">
        <v>371</v>
      </c>
      <c r="F25" s="71">
        <v>385</v>
      </c>
      <c r="G25" s="70">
        <v>350</v>
      </c>
      <c r="H25" s="68">
        <f t="shared" si="3"/>
        <v>368.66666666666669</v>
      </c>
      <c r="I25" s="29">
        <f t="shared" si="1"/>
        <v>4.7783762248549042</v>
      </c>
      <c r="J25" s="29">
        <f t="shared" si="4"/>
        <v>368.67</v>
      </c>
    </row>
    <row r="26" spans="1:10" s="4" customFormat="1" ht="15.75" x14ac:dyDescent="0.2">
      <c r="A26" s="60">
        <v>14</v>
      </c>
      <c r="B26" s="51" t="s">
        <v>23</v>
      </c>
      <c r="C26" s="30" t="s">
        <v>76</v>
      </c>
      <c r="D26" s="63">
        <v>1</v>
      </c>
      <c r="E26" s="70">
        <v>371</v>
      </c>
      <c r="F26" s="71">
        <v>385</v>
      </c>
      <c r="G26" s="70">
        <v>350</v>
      </c>
      <c r="H26" s="68">
        <f t="shared" si="3"/>
        <v>368.66666666666669</v>
      </c>
      <c r="I26" s="29">
        <f t="shared" si="1"/>
        <v>4.7783762248549042</v>
      </c>
      <c r="J26" s="29">
        <f t="shared" si="4"/>
        <v>368.67</v>
      </c>
    </row>
    <row r="27" spans="1:10" s="4" customFormat="1" ht="15.75" x14ac:dyDescent="0.2">
      <c r="A27" s="60">
        <v>15</v>
      </c>
      <c r="B27" s="51" t="s">
        <v>24</v>
      </c>
      <c r="C27" s="30" t="s">
        <v>76</v>
      </c>
      <c r="D27" s="63">
        <v>1</v>
      </c>
      <c r="E27" s="70">
        <v>371</v>
      </c>
      <c r="F27" s="71">
        <v>385</v>
      </c>
      <c r="G27" s="70">
        <v>350</v>
      </c>
      <c r="H27" s="68">
        <f t="shared" si="3"/>
        <v>368.66666666666669</v>
      </c>
      <c r="I27" s="29">
        <f t="shared" si="1"/>
        <v>4.7783762248549042</v>
      </c>
      <c r="J27" s="29">
        <f t="shared" si="4"/>
        <v>368.67</v>
      </c>
    </row>
    <row r="28" spans="1:10" s="4" customFormat="1" ht="15.75" x14ac:dyDescent="0.2">
      <c r="A28" s="60">
        <v>16</v>
      </c>
      <c r="B28" s="51" t="s">
        <v>25</v>
      </c>
      <c r="C28" s="30" t="s">
        <v>76</v>
      </c>
      <c r="D28" s="63">
        <v>1</v>
      </c>
      <c r="E28" s="70">
        <v>954</v>
      </c>
      <c r="F28" s="71">
        <v>990</v>
      </c>
      <c r="G28" s="70">
        <v>900</v>
      </c>
      <c r="H28" s="68">
        <f t="shared" si="3"/>
        <v>948</v>
      </c>
      <c r="I28" s="29">
        <f t="shared" si="1"/>
        <v>4.7783762248549051</v>
      </c>
      <c r="J28" s="29">
        <f t="shared" si="4"/>
        <v>948</v>
      </c>
    </row>
    <row r="29" spans="1:10" s="4" customFormat="1" ht="15.75" x14ac:dyDescent="0.2">
      <c r="A29" s="60">
        <v>17</v>
      </c>
      <c r="B29" s="51" t="s">
        <v>78</v>
      </c>
      <c r="C29" s="30" t="s">
        <v>76</v>
      </c>
      <c r="D29" s="63">
        <v>1</v>
      </c>
      <c r="E29" s="70">
        <v>371</v>
      </c>
      <c r="F29" s="71">
        <v>385</v>
      </c>
      <c r="G29" s="70">
        <v>350</v>
      </c>
      <c r="H29" s="68">
        <f t="shared" si="3"/>
        <v>368.66666666666669</v>
      </c>
      <c r="I29" s="29">
        <f t="shared" si="1"/>
        <v>4.7783762248549042</v>
      </c>
      <c r="J29" s="29">
        <f t="shared" si="4"/>
        <v>368.67</v>
      </c>
    </row>
    <row r="30" spans="1:10" s="4" customFormat="1" ht="15.75" x14ac:dyDescent="0.2">
      <c r="A30" s="60">
        <v>18</v>
      </c>
      <c r="B30" s="51" t="s">
        <v>84</v>
      </c>
      <c r="C30" s="30" t="s">
        <v>76</v>
      </c>
      <c r="D30" s="63">
        <v>1</v>
      </c>
      <c r="E30" s="70">
        <v>424</v>
      </c>
      <c r="F30" s="71">
        <v>440</v>
      </c>
      <c r="G30" s="70">
        <v>400</v>
      </c>
      <c r="H30" s="68">
        <f t="shared" si="3"/>
        <v>421.33333333333331</v>
      </c>
      <c r="I30" s="29">
        <f t="shared" si="1"/>
        <v>4.7783762248549051</v>
      </c>
      <c r="J30" s="29">
        <f t="shared" si="4"/>
        <v>421.33</v>
      </c>
    </row>
    <row r="31" spans="1:10" s="4" customFormat="1" ht="15.75" x14ac:dyDescent="0.2">
      <c r="A31" s="60">
        <v>19</v>
      </c>
      <c r="B31" s="51" t="s">
        <v>85</v>
      </c>
      <c r="C31" s="30" t="s">
        <v>76</v>
      </c>
      <c r="D31" s="63">
        <v>1</v>
      </c>
      <c r="E31" s="70">
        <v>530</v>
      </c>
      <c r="F31" s="71">
        <v>550</v>
      </c>
      <c r="G31" s="70">
        <v>500</v>
      </c>
      <c r="H31" s="68">
        <f t="shared" si="3"/>
        <v>526.66666666666663</v>
      </c>
      <c r="I31" s="29">
        <f t="shared" si="1"/>
        <v>4.7783762248549051</v>
      </c>
      <c r="J31" s="29">
        <f t="shared" si="4"/>
        <v>526.66999999999996</v>
      </c>
    </row>
    <row r="32" spans="1:10" s="4" customFormat="1" ht="15.75" x14ac:dyDescent="0.2">
      <c r="A32" s="60">
        <v>20</v>
      </c>
      <c r="B32" s="51" t="s">
        <v>86</v>
      </c>
      <c r="C32" s="30" t="s">
        <v>76</v>
      </c>
      <c r="D32" s="63">
        <v>1</v>
      </c>
      <c r="E32" s="70">
        <v>371</v>
      </c>
      <c r="F32" s="71">
        <v>385</v>
      </c>
      <c r="G32" s="70">
        <v>350</v>
      </c>
      <c r="H32" s="68">
        <f t="shared" si="3"/>
        <v>368.66666666666669</v>
      </c>
      <c r="I32" s="29">
        <f t="shared" si="1"/>
        <v>4.7783762248549042</v>
      </c>
      <c r="J32" s="29">
        <f t="shared" si="4"/>
        <v>368.67</v>
      </c>
    </row>
    <row r="33" spans="1:10" s="4" customFormat="1" ht="15.75" x14ac:dyDescent="0.2">
      <c r="A33" s="60">
        <v>21</v>
      </c>
      <c r="B33" s="51" t="s">
        <v>87</v>
      </c>
      <c r="C33" s="30" t="s">
        <v>76</v>
      </c>
      <c r="D33" s="63">
        <v>1</v>
      </c>
      <c r="E33" s="70">
        <v>954</v>
      </c>
      <c r="F33" s="71">
        <v>990</v>
      </c>
      <c r="G33" s="70">
        <v>900</v>
      </c>
      <c r="H33" s="68">
        <f t="shared" si="3"/>
        <v>948</v>
      </c>
      <c r="I33" s="29">
        <f t="shared" si="1"/>
        <v>4.7783762248549051</v>
      </c>
      <c r="J33" s="29">
        <f t="shared" si="4"/>
        <v>948</v>
      </c>
    </row>
    <row r="34" spans="1:10" s="4" customFormat="1" ht="15.75" x14ac:dyDescent="0.2">
      <c r="A34" s="60">
        <v>22</v>
      </c>
      <c r="B34" s="51" t="s">
        <v>88</v>
      </c>
      <c r="C34" s="30" t="s">
        <v>76</v>
      </c>
      <c r="D34" s="63">
        <v>1</v>
      </c>
      <c r="E34" s="70">
        <v>530</v>
      </c>
      <c r="F34" s="71">
        <v>550</v>
      </c>
      <c r="G34" s="70">
        <v>500</v>
      </c>
      <c r="H34" s="68">
        <f t="shared" si="3"/>
        <v>526.66666666666663</v>
      </c>
      <c r="I34" s="29">
        <f t="shared" si="1"/>
        <v>4.7783762248549051</v>
      </c>
      <c r="J34" s="29">
        <f t="shared" si="4"/>
        <v>526.66999999999996</v>
      </c>
    </row>
    <row r="35" spans="1:10" s="4" customFormat="1" ht="15.75" x14ac:dyDescent="0.25">
      <c r="A35" s="60">
        <v>23</v>
      </c>
      <c r="B35" s="15" t="s">
        <v>109</v>
      </c>
      <c r="C35" s="30" t="s">
        <v>76</v>
      </c>
      <c r="D35" s="63">
        <v>1</v>
      </c>
      <c r="E35" s="70">
        <v>371</v>
      </c>
      <c r="F35" s="71">
        <v>385</v>
      </c>
      <c r="G35" s="70">
        <v>350</v>
      </c>
      <c r="H35" s="68">
        <f t="shared" si="3"/>
        <v>368.66666666666669</v>
      </c>
      <c r="I35" s="29">
        <f t="shared" si="1"/>
        <v>4.7783762248549042</v>
      </c>
      <c r="J35" s="29">
        <f t="shared" si="4"/>
        <v>368.67</v>
      </c>
    </row>
    <row r="36" spans="1:10" s="4" customFormat="1" ht="15.75" x14ac:dyDescent="0.2">
      <c r="A36" s="60">
        <v>24</v>
      </c>
      <c r="B36" s="51" t="s">
        <v>26</v>
      </c>
      <c r="C36" s="30" t="s">
        <v>76</v>
      </c>
      <c r="D36" s="63">
        <v>1</v>
      </c>
      <c r="E36" s="70">
        <v>127</v>
      </c>
      <c r="F36" s="71">
        <v>132</v>
      </c>
      <c r="G36" s="70">
        <v>120</v>
      </c>
      <c r="H36" s="68">
        <f t="shared" si="3"/>
        <v>126.33333333333333</v>
      </c>
      <c r="I36" s="29">
        <f t="shared" si="1"/>
        <v>4.7712773931464705</v>
      </c>
      <c r="J36" s="29">
        <f t="shared" si="4"/>
        <v>126.33</v>
      </c>
    </row>
    <row r="37" spans="1:10" s="10" customFormat="1" ht="15.75" x14ac:dyDescent="0.2">
      <c r="A37" s="60">
        <v>25</v>
      </c>
      <c r="B37" s="51" t="s">
        <v>89</v>
      </c>
      <c r="C37" s="30" t="s">
        <v>76</v>
      </c>
      <c r="D37" s="63">
        <v>1</v>
      </c>
      <c r="E37" s="70">
        <v>127</v>
      </c>
      <c r="F37" s="71">
        <v>132</v>
      </c>
      <c r="G37" s="70">
        <v>120</v>
      </c>
      <c r="H37" s="68">
        <f t="shared" si="3"/>
        <v>126.33333333333333</v>
      </c>
      <c r="I37" s="29">
        <f t="shared" si="1"/>
        <v>4.7712773931464705</v>
      </c>
      <c r="J37" s="29">
        <f t="shared" si="4"/>
        <v>126.33</v>
      </c>
    </row>
    <row r="38" spans="1:10" s="10" customFormat="1" ht="15.75" x14ac:dyDescent="0.2">
      <c r="A38" s="60">
        <v>26</v>
      </c>
      <c r="B38" s="51" t="s">
        <v>115</v>
      </c>
      <c r="C38" s="30" t="s">
        <v>76</v>
      </c>
      <c r="D38" s="63">
        <v>1</v>
      </c>
      <c r="E38" s="70">
        <v>318</v>
      </c>
      <c r="F38" s="71">
        <v>330</v>
      </c>
      <c r="G38" s="70">
        <v>300</v>
      </c>
      <c r="H38" s="68">
        <f t="shared" si="3"/>
        <v>316</v>
      </c>
      <c r="I38" s="29">
        <f t="shared" si="1"/>
        <v>4.7783762248549051</v>
      </c>
      <c r="J38" s="29">
        <f t="shared" si="4"/>
        <v>316</v>
      </c>
    </row>
    <row r="39" spans="1:10" s="10" customFormat="1" ht="15.75" x14ac:dyDescent="0.2">
      <c r="A39" s="60">
        <v>27</v>
      </c>
      <c r="B39" s="51" t="s">
        <v>27</v>
      </c>
      <c r="C39" s="30" t="s">
        <v>76</v>
      </c>
      <c r="D39" s="63">
        <v>1</v>
      </c>
      <c r="E39" s="70">
        <v>127</v>
      </c>
      <c r="F39" s="71">
        <v>132</v>
      </c>
      <c r="G39" s="70">
        <v>120</v>
      </c>
      <c r="H39" s="68">
        <f t="shared" si="3"/>
        <v>126.33333333333333</v>
      </c>
      <c r="I39" s="29">
        <f t="shared" si="1"/>
        <v>4.7712773931464705</v>
      </c>
      <c r="J39" s="29">
        <f t="shared" si="4"/>
        <v>126.33</v>
      </c>
    </row>
    <row r="40" spans="1:10" s="10" customFormat="1" ht="15.75" x14ac:dyDescent="0.2">
      <c r="A40" s="60">
        <v>28</v>
      </c>
      <c r="B40" s="51" t="s">
        <v>28</v>
      </c>
      <c r="C40" s="30" t="s">
        <v>76</v>
      </c>
      <c r="D40" s="63">
        <v>1</v>
      </c>
      <c r="E40" s="70">
        <v>127</v>
      </c>
      <c r="F40" s="71">
        <v>132</v>
      </c>
      <c r="G40" s="70">
        <v>120</v>
      </c>
      <c r="H40" s="68">
        <f t="shared" si="3"/>
        <v>126.33333333333333</v>
      </c>
      <c r="I40" s="29">
        <f t="shared" si="1"/>
        <v>4.7712773931464705</v>
      </c>
      <c r="J40" s="29">
        <f t="shared" si="4"/>
        <v>126.33</v>
      </c>
    </row>
    <row r="41" spans="1:10" s="10" customFormat="1" ht="15.75" x14ac:dyDescent="0.2">
      <c r="A41" s="60">
        <v>29</v>
      </c>
      <c r="B41" s="51" t="s">
        <v>29</v>
      </c>
      <c r="C41" s="30" t="s">
        <v>76</v>
      </c>
      <c r="D41" s="63">
        <v>1</v>
      </c>
      <c r="E41" s="70">
        <v>265</v>
      </c>
      <c r="F41" s="71">
        <v>275</v>
      </c>
      <c r="G41" s="70">
        <v>250</v>
      </c>
      <c r="H41" s="68">
        <f t="shared" si="3"/>
        <v>263.33333333333331</v>
      </c>
      <c r="I41" s="29">
        <f t="shared" si="1"/>
        <v>4.7783762248549051</v>
      </c>
      <c r="J41" s="29">
        <f t="shared" si="4"/>
        <v>263.33</v>
      </c>
    </row>
    <row r="42" spans="1:10" s="10" customFormat="1" ht="15.75" x14ac:dyDescent="0.2">
      <c r="A42" s="60">
        <v>30</v>
      </c>
      <c r="B42" s="51" t="s">
        <v>30</v>
      </c>
      <c r="C42" s="30" t="s">
        <v>76</v>
      </c>
      <c r="D42" s="63">
        <v>1</v>
      </c>
      <c r="E42" s="70">
        <v>127</v>
      </c>
      <c r="F42" s="71">
        <v>132</v>
      </c>
      <c r="G42" s="70">
        <v>120</v>
      </c>
      <c r="H42" s="68">
        <f t="shared" si="3"/>
        <v>126.33333333333333</v>
      </c>
      <c r="I42" s="29">
        <f t="shared" si="1"/>
        <v>4.7712773931464705</v>
      </c>
      <c r="J42" s="29">
        <f t="shared" si="4"/>
        <v>126.33</v>
      </c>
    </row>
    <row r="43" spans="1:10" s="10" customFormat="1" ht="15.75" x14ac:dyDescent="0.2">
      <c r="A43" s="60">
        <v>31</v>
      </c>
      <c r="B43" s="51" t="s">
        <v>31</v>
      </c>
      <c r="C43" s="30" t="s">
        <v>76</v>
      </c>
      <c r="D43" s="63">
        <v>1</v>
      </c>
      <c r="E43" s="70">
        <v>127</v>
      </c>
      <c r="F43" s="71">
        <v>132</v>
      </c>
      <c r="G43" s="70">
        <v>120</v>
      </c>
      <c r="H43" s="68">
        <f t="shared" si="3"/>
        <v>126.33333333333333</v>
      </c>
      <c r="I43" s="29">
        <f t="shared" si="1"/>
        <v>4.7712773931464705</v>
      </c>
      <c r="J43" s="29">
        <f t="shared" si="4"/>
        <v>126.33</v>
      </c>
    </row>
    <row r="44" spans="1:10" s="10" customFormat="1" ht="15.75" x14ac:dyDescent="0.2">
      <c r="A44" s="60">
        <v>32</v>
      </c>
      <c r="B44" s="51" t="s">
        <v>32</v>
      </c>
      <c r="C44" s="30" t="s">
        <v>76</v>
      </c>
      <c r="D44" s="63">
        <v>1</v>
      </c>
      <c r="E44" s="70">
        <v>127</v>
      </c>
      <c r="F44" s="71">
        <v>132</v>
      </c>
      <c r="G44" s="70">
        <v>120</v>
      </c>
      <c r="H44" s="68">
        <f t="shared" si="3"/>
        <v>126.33333333333333</v>
      </c>
      <c r="I44" s="29">
        <f t="shared" si="1"/>
        <v>4.7712773931464705</v>
      </c>
      <c r="J44" s="29">
        <f t="shared" si="4"/>
        <v>126.33</v>
      </c>
    </row>
    <row r="45" spans="1:10" s="10" customFormat="1" ht="15.75" x14ac:dyDescent="0.2">
      <c r="A45" s="60">
        <v>33</v>
      </c>
      <c r="B45" s="51" t="s">
        <v>33</v>
      </c>
      <c r="C45" s="30" t="s">
        <v>76</v>
      </c>
      <c r="D45" s="63">
        <v>1</v>
      </c>
      <c r="E45" s="70">
        <v>127</v>
      </c>
      <c r="F45" s="71">
        <v>132</v>
      </c>
      <c r="G45" s="70">
        <v>120</v>
      </c>
      <c r="H45" s="68">
        <f t="shared" si="3"/>
        <v>126.33333333333333</v>
      </c>
      <c r="I45" s="29">
        <f t="shared" si="1"/>
        <v>4.7712773931464705</v>
      </c>
      <c r="J45" s="29">
        <f t="shared" si="4"/>
        <v>126.33</v>
      </c>
    </row>
    <row r="46" spans="1:10" s="10" customFormat="1" ht="15.75" x14ac:dyDescent="0.2">
      <c r="A46" s="60">
        <v>34</v>
      </c>
      <c r="B46" s="51" t="s">
        <v>34</v>
      </c>
      <c r="C46" s="30" t="s">
        <v>76</v>
      </c>
      <c r="D46" s="63">
        <v>1</v>
      </c>
      <c r="E46" s="70">
        <v>127</v>
      </c>
      <c r="F46" s="71">
        <v>132</v>
      </c>
      <c r="G46" s="70">
        <v>120</v>
      </c>
      <c r="H46" s="68">
        <f t="shared" si="3"/>
        <v>126.33333333333333</v>
      </c>
      <c r="I46" s="29">
        <f t="shared" si="1"/>
        <v>4.7712773931464705</v>
      </c>
      <c r="J46" s="29">
        <f t="shared" si="4"/>
        <v>126.33</v>
      </c>
    </row>
    <row r="47" spans="1:10" s="10" customFormat="1" ht="15.75" x14ac:dyDescent="0.2">
      <c r="A47" s="60">
        <v>35</v>
      </c>
      <c r="B47" s="51" t="s">
        <v>35</v>
      </c>
      <c r="C47" s="30" t="s">
        <v>76</v>
      </c>
      <c r="D47" s="63">
        <v>1</v>
      </c>
      <c r="E47" s="70">
        <v>127</v>
      </c>
      <c r="F47" s="71">
        <v>132</v>
      </c>
      <c r="G47" s="70">
        <v>120</v>
      </c>
      <c r="H47" s="68">
        <f t="shared" si="3"/>
        <v>126.33333333333333</v>
      </c>
      <c r="I47" s="29">
        <f t="shared" si="1"/>
        <v>4.7712773931464705</v>
      </c>
      <c r="J47" s="29">
        <f t="shared" si="4"/>
        <v>126.33</v>
      </c>
    </row>
    <row r="48" spans="1:10" s="10" customFormat="1" ht="15.75" x14ac:dyDescent="0.2">
      <c r="A48" s="60">
        <v>36</v>
      </c>
      <c r="B48" s="51" t="s">
        <v>90</v>
      </c>
      <c r="C48" s="30" t="s">
        <v>76</v>
      </c>
      <c r="D48" s="63">
        <v>1</v>
      </c>
      <c r="E48" s="70">
        <v>127</v>
      </c>
      <c r="F48" s="71">
        <v>132</v>
      </c>
      <c r="G48" s="70">
        <v>120</v>
      </c>
      <c r="H48" s="68">
        <f t="shared" si="3"/>
        <v>126.33333333333333</v>
      </c>
      <c r="I48" s="29">
        <f t="shared" si="1"/>
        <v>4.7712773931464705</v>
      </c>
      <c r="J48" s="29">
        <f t="shared" si="4"/>
        <v>126.33</v>
      </c>
    </row>
    <row r="49" spans="1:10" s="10" customFormat="1" ht="16.5" thickBot="1" x14ac:dyDescent="0.25">
      <c r="A49" s="60">
        <v>37</v>
      </c>
      <c r="B49" s="51" t="s">
        <v>91</v>
      </c>
      <c r="C49" s="30" t="s">
        <v>76</v>
      </c>
      <c r="D49" s="63">
        <v>1</v>
      </c>
      <c r="E49" s="70">
        <v>265</v>
      </c>
      <c r="F49" s="71">
        <v>275</v>
      </c>
      <c r="G49" s="70">
        <v>250</v>
      </c>
      <c r="H49" s="68">
        <f t="shared" si="3"/>
        <v>263.33333333333331</v>
      </c>
      <c r="I49" s="29">
        <f t="shared" si="1"/>
        <v>4.7783762248549051</v>
      </c>
      <c r="J49" s="29">
        <f t="shared" si="4"/>
        <v>263.33</v>
      </c>
    </row>
    <row r="50" spans="1:10" s="10" customFormat="1" ht="16.5" thickBot="1" x14ac:dyDescent="0.25">
      <c r="A50" s="60">
        <v>38</v>
      </c>
      <c r="B50" s="16" t="s">
        <v>110</v>
      </c>
      <c r="C50" s="30" t="s">
        <v>76</v>
      </c>
      <c r="D50" s="63">
        <v>1</v>
      </c>
      <c r="E50" s="70">
        <v>127</v>
      </c>
      <c r="F50" s="71">
        <v>132</v>
      </c>
      <c r="G50" s="70">
        <v>120</v>
      </c>
      <c r="H50" s="68">
        <f t="shared" si="3"/>
        <v>126.33333333333333</v>
      </c>
      <c r="I50" s="29">
        <f t="shared" si="1"/>
        <v>4.7712773931464705</v>
      </c>
      <c r="J50" s="29">
        <f t="shared" si="4"/>
        <v>126.33</v>
      </c>
    </row>
    <row r="51" spans="1:10" s="10" customFormat="1" ht="15.75" x14ac:dyDescent="0.2">
      <c r="A51" s="60">
        <v>39</v>
      </c>
      <c r="B51" s="51" t="s">
        <v>36</v>
      </c>
      <c r="C51" s="30" t="s">
        <v>76</v>
      </c>
      <c r="D51" s="63">
        <v>1</v>
      </c>
      <c r="E51" s="70">
        <v>85</v>
      </c>
      <c r="F51" s="71">
        <v>88</v>
      </c>
      <c r="G51" s="70">
        <v>80</v>
      </c>
      <c r="H51" s="68">
        <f t="shared" si="3"/>
        <v>84.333333333333329</v>
      </c>
      <c r="I51" s="29">
        <f t="shared" si="1"/>
        <v>4.7922354359613211</v>
      </c>
      <c r="J51" s="29">
        <f t="shared" si="4"/>
        <v>84.33</v>
      </c>
    </row>
    <row r="52" spans="1:10" s="10" customFormat="1" ht="15.75" x14ac:dyDescent="0.2">
      <c r="A52" s="60">
        <v>40</v>
      </c>
      <c r="B52" s="51" t="s">
        <v>37</v>
      </c>
      <c r="C52" s="30" t="s">
        <v>76</v>
      </c>
      <c r="D52" s="63">
        <v>1</v>
      </c>
      <c r="E52" s="70">
        <v>85</v>
      </c>
      <c r="F52" s="71">
        <v>88</v>
      </c>
      <c r="G52" s="70">
        <v>80</v>
      </c>
      <c r="H52" s="68">
        <f t="shared" si="3"/>
        <v>84.333333333333329</v>
      </c>
      <c r="I52" s="29">
        <f t="shared" si="1"/>
        <v>4.7922354359613211</v>
      </c>
      <c r="J52" s="29">
        <f t="shared" si="4"/>
        <v>84.33</v>
      </c>
    </row>
    <row r="53" spans="1:10" s="10" customFormat="1" ht="15.75" x14ac:dyDescent="0.2">
      <c r="A53" s="60">
        <v>41</v>
      </c>
      <c r="B53" s="51" t="s">
        <v>116</v>
      </c>
      <c r="C53" s="30" t="s">
        <v>76</v>
      </c>
      <c r="D53" s="63">
        <v>1</v>
      </c>
      <c r="E53" s="70">
        <v>159</v>
      </c>
      <c r="F53" s="71">
        <v>165</v>
      </c>
      <c r="G53" s="70">
        <v>150</v>
      </c>
      <c r="H53" s="68">
        <f t="shared" si="3"/>
        <v>158</v>
      </c>
      <c r="I53" s="29">
        <f t="shared" si="1"/>
        <v>4.7783762248549051</v>
      </c>
      <c r="J53" s="29">
        <f t="shared" si="4"/>
        <v>158</v>
      </c>
    </row>
    <row r="54" spans="1:10" s="10" customFormat="1" ht="15.75" x14ac:dyDescent="0.2">
      <c r="A54" s="60">
        <v>42</v>
      </c>
      <c r="B54" s="51" t="s">
        <v>38</v>
      </c>
      <c r="C54" s="30" t="s">
        <v>76</v>
      </c>
      <c r="D54" s="63">
        <v>1</v>
      </c>
      <c r="E54" s="70">
        <v>85</v>
      </c>
      <c r="F54" s="71">
        <v>88</v>
      </c>
      <c r="G54" s="70">
        <v>80</v>
      </c>
      <c r="H54" s="68">
        <f t="shared" si="3"/>
        <v>84.333333333333329</v>
      </c>
      <c r="I54" s="29">
        <f t="shared" si="1"/>
        <v>4.7922354359613211</v>
      </c>
      <c r="J54" s="29">
        <f t="shared" si="4"/>
        <v>84.33</v>
      </c>
    </row>
    <row r="55" spans="1:10" s="10" customFormat="1" ht="15.75" x14ac:dyDescent="0.2">
      <c r="A55" s="60">
        <v>43</v>
      </c>
      <c r="B55" s="51" t="s">
        <v>39</v>
      </c>
      <c r="C55" s="30" t="s">
        <v>76</v>
      </c>
      <c r="D55" s="63">
        <v>1</v>
      </c>
      <c r="E55" s="70">
        <v>85</v>
      </c>
      <c r="F55" s="71">
        <v>88</v>
      </c>
      <c r="G55" s="70">
        <v>80</v>
      </c>
      <c r="H55" s="68">
        <f t="shared" si="3"/>
        <v>84.333333333333329</v>
      </c>
      <c r="I55" s="29">
        <f t="shared" si="1"/>
        <v>4.7922354359613211</v>
      </c>
      <c r="J55" s="29">
        <f t="shared" si="4"/>
        <v>84.33</v>
      </c>
    </row>
    <row r="56" spans="1:10" s="10" customFormat="1" ht="15.75" x14ac:dyDescent="0.2">
      <c r="A56" s="60">
        <v>44</v>
      </c>
      <c r="B56" s="51" t="s">
        <v>79</v>
      </c>
      <c r="C56" s="30" t="s">
        <v>76</v>
      </c>
      <c r="D56" s="63">
        <v>1</v>
      </c>
      <c r="E56" s="70">
        <v>85</v>
      </c>
      <c r="F56" s="71">
        <v>88</v>
      </c>
      <c r="G56" s="70">
        <v>80</v>
      </c>
      <c r="H56" s="68">
        <f t="shared" si="3"/>
        <v>84.333333333333329</v>
      </c>
      <c r="I56" s="29">
        <f t="shared" si="1"/>
        <v>4.7922354359613211</v>
      </c>
      <c r="J56" s="29">
        <f t="shared" si="4"/>
        <v>84.33</v>
      </c>
    </row>
    <row r="57" spans="1:10" s="10" customFormat="1" ht="15.75" x14ac:dyDescent="0.2">
      <c r="A57" s="60">
        <v>45</v>
      </c>
      <c r="B57" s="51" t="s">
        <v>40</v>
      </c>
      <c r="C57" s="30" t="s">
        <v>76</v>
      </c>
      <c r="D57" s="63">
        <v>1</v>
      </c>
      <c r="E57" s="70">
        <v>85</v>
      </c>
      <c r="F57" s="71">
        <v>88</v>
      </c>
      <c r="G57" s="70">
        <v>80</v>
      </c>
      <c r="H57" s="68">
        <f t="shared" si="3"/>
        <v>84.333333333333329</v>
      </c>
      <c r="I57" s="29">
        <f t="shared" si="1"/>
        <v>4.7922354359613211</v>
      </c>
      <c r="J57" s="29">
        <f t="shared" si="4"/>
        <v>84.33</v>
      </c>
    </row>
    <row r="58" spans="1:10" s="10" customFormat="1" ht="15.75" x14ac:dyDescent="0.2">
      <c r="A58" s="60">
        <v>46</v>
      </c>
      <c r="B58" s="51" t="s">
        <v>41</v>
      </c>
      <c r="C58" s="30" t="s">
        <v>76</v>
      </c>
      <c r="D58" s="63">
        <v>1</v>
      </c>
      <c r="E58" s="70">
        <v>85</v>
      </c>
      <c r="F58" s="71">
        <v>88</v>
      </c>
      <c r="G58" s="70">
        <v>80</v>
      </c>
      <c r="H58" s="68">
        <f t="shared" si="3"/>
        <v>84.333333333333329</v>
      </c>
      <c r="I58" s="29">
        <f t="shared" si="1"/>
        <v>4.7922354359613211</v>
      </c>
      <c r="J58" s="29">
        <f t="shared" si="4"/>
        <v>84.33</v>
      </c>
    </row>
    <row r="59" spans="1:10" s="10" customFormat="1" ht="15.75" x14ac:dyDescent="0.2">
      <c r="A59" s="60">
        <v>47</v>
      </c>
      <c r="B59" s="51" t="s">
        <v>42</v>
      </c>
      <c r="C59" s="30" t="s">
        <v>76</v>
      </c>
      <c r="D59" s="63">
        <v>1</v>
      </c>
      <c r="E59" s="70">
        <v>85</v>
      </c>
      <c r="F59" s="71">
        <v>88</v>
      </c>
      <c r="G59" s="70">
        <v>80</v>
      </c>
      <c r="H59" s="68">
        <f t="shared" si="3"/>
        <v>84.333333333333329</v>
      </c>
      <c r="I59" s="29">
        <f t="shared" si="1"/>
        <v>4.7922354359613211</v>
      </c>
      <c r="J59" s="29">
        <f t="shared" si="4"/>
        <v>84.33</v>
      </c>
    </row>
    <row r="60" spans="1:10" s="10" customFormat="1" ht="15.75" x14ac:dyDescent="0.2">
      <c r="A60" s="60">
        <v>48</v>
      </c>
      <c r="B60" s="51" t="s">
        <v>43</v>
      </c>
      <c r="C60" s="30" t="s">
        <v>76</v>
      </c>
      <c r="D60" s="63">
        <v>1</v>
      </c>
      <c r="E60" s="70">
        <v>85</v>
      </c>
      <c r="F60" s="71">
        <v>88</v>
      </c>
      <c r="G60" s="70">
        <v>80</v>
      </c>
      <c r="H60" s="68">
        <f t="shared" si="3"/>
        <v>84.333333333333329</v>
      </c>
      <c r="I60" s="29">
        <f t="shared" si="1"/>
        <v>4.7922354359613211</v>
      </c>
      <c r="J60" s="29">
        <f t="shared" si="4"/>
        <v>84.33</v>
      </c>
    </row>
    <row r="61" spans="1:10" s="10" customFormat="1" ht="15.75" x14ac:dyDescent="0.2">
      <c r="A61" s="60">
        <v>49</v>
      </c>
      <c r="B61" s="51" t="s">
        <v>44</v>
      </c>
      <c r="C61" s="30" t="s">
        <v>76</v>
      </c>
      <c r="D61" s="63">
        <v>1</v>
      </c>
      <c r="E61" s="70">
        <v>85</v>
      </c>
      <c r="F61" s="71">
        <v>88</v>
      </c>
      <c r="G61" s="70">
        <v>80</v>
      </c>
      <c r="H61" s="68">
        <f t="shared" si="3"/>
        <v>84.333333333333329</v>
      </c>
      <c r="I61" s="29">
        <f t="shared" si="1"/>
        <v>4.7922354359613211</v>
      </c>
      <c r="J61" s="29">
        <f t="shared" si="4"/>
        <v>84.33</v>
      </c>
    </row>
    <row r="62" spans="1:10" s="10" customFormat="1" ht="15.75" x14ac:dyDescent="0.2">
      <c r="A62" s="60">
        <v>50</v>
      </c>
      <c r="B62" s="51" t="s">
        <v>45</v>
      </c>
      <c r="C62" s="30" t="s">
        <v>76</v>
      </c>
      <c r="D62" s="63">
        <v>1</v>
      </c>
      <c r="E62" s="70">
        <v>85</v>
      </c>
      <c r="F62" s="71">
        <v>88</v>
      </c>
      <c r="G62" s="70">
        <v>80</v>
      </c>
      <c r="H62" s="68">
        <f t="shared" si="3"/>
        <v>84.333333333333329</v>
      </c>
      <c r="I62" s="29">
        <f t="shared" si="1"/>
        <v>4.7922354359613211</v>
      </c>
      <c r="J62" s="29">
        <f t="shared" si="4"/>
        <v>84.33</v>
      </c>
    </row>
    <row r="63" spans="1:10" s="10" customFormat="1" ht="15.75" x14ac:dyDescent="0.2">
      <c r="A63" s="60">
        <v>51</v>
      </c>
      <c r="B63" s="51" t="s">
        <v>92</v>
      </c>
      <c r="C63" s="30" t="s">
        <v>76</v>
      </c>
      <c r="D63" s="63">
        <v>1</v>
      </c>
      <c r="E63" s="70">
        <v>85</v>
      </c>
      <c r="F63" s="71">
        <v>88</v>
      </c>
      <c r="G63" s="70">
        <v>80</v>
      </c>
      <c r="H63" s="68">
        <f t="shared" si="3"/>
        <v>84.333333333333329</v>
      </c>
      <c r="I63" s="29">
        <f t="shared" si="1"/>
        <v>4.7922354359613211</v>
      </c>
      <c r="J63" s="29">
        <f t="shared" si="4"/>
        <v>84.33</v>
      </c>
    </row>
    <row r="64" spans="1:10" s="10" customFormat="1" ht="15.75" x14ac:dyDescent="0.25">
      <c r="A64" s="60">
        <v>52</v>
      </c>
      <c r="B64" s="15" t="s">
        <v>111</v>
      </c>
      <c r="C64" s="30" t="s">
        <v>76</v>
      </c>
      <c r="D64" s="63">
        <v>1</v>
      </c>
      <c r="E64" s="70">
        <v>85</v>
      </c>
      <c r="F64" s="71">
        <v>88</v>
      </c>
      <c r="G64" s="70">
        <v>80</v>
      </c>
      <c r="H64" s="68">
        <f t="shared" si="3"/>
        <v>84.333333333333329</v>
      </c>
      <c r="I64" s="29">
        <f t="shared" si="1"/>
        <v>4.7922354359613211</v>
      </c>
      <c r="J64" s="29">
        <f t="shared" si="4"/>
        <v>84.33</v>
      </c>
    </row>
    <row r="65" spans="1:10" s="10" customFormat="1" ht="15.75" x14ac:dyDescent="0.2">
      <c r="A65" s="60">
        <v>53</v>
      </c>
      <c r="B65" s="51" t="s">
        <v>46</v>
      </c>
      <c r="C65" s="30" t="s">
        <v>76</v>
      </c>
      <c r="D65" s="63">
        <v>1</v>
      </c>
      <c r="E65" s="70">
        <v>106</v>
      </c>
      <c r="F65" s="71">
        <v>110</v>
      </c>
      <c r="G65" s="70">
        <v>100</v>
      </c>
      <c r="H65" s="68">
        <f t="shared" si="3"/>
        <v>105.33333333333333</v>
      </c>
      <c r="I65" s="29">
        <f t="shared" si="1"/>
        <v>4.7783762248549051</v>
      </c>
      <c r="J65" s="29">
        <f t="shared" si="4"/>
        <v>105.33</v>
      </c>
    </row>
    <row r="66" spans="1:10" s="10" customFormat="1" ht="15.75" x14ac:dyDescent="0.2">
      <c r="A66" s="60">
        <v>54</v>
      </c>
      <c r="B66" s="51" t="s">
        <v>93</v>
      </c>
      <c r="C66" s="30" t="s">
        <v>76</v>
      </c>
      <c r="D66" s="63">
        <v>1</v>
      </c>
      <c r="E66" s="71">
        <v>106</v>
      </c>
      <c r="F66" s="71">
        <v>110</v>
      </c>
      <c r="G66" s="71">
        <v>100</v>
      </c>
      <c r="H66" s="68">
        <f t="shared" si="3"/>
        <v>105.33333333333333</v>
      </c>
      <c r="I66" s="29">
        <f t="shared" si="1"/>
        <v>4.7783762248549051</v>
      </c>
      <c r="J66" s="29">
        <f t="shared" si="4"/>
        <v>105.33</v>
      </c>
    </row>
    <row r="67" spans="1:10" s="10" customFormat="1" ht="17.25" customHeight="1" x14ac:dyDescent="0.2">
      <c r="A67" s="60">
        <v>55</v>
      </c>
      <c r="B67" s="51" t="s">
        <v>117</v>
      </c>
      <c r="C67" s="30" t="s">
        <v>76</v>
      </c>
      <c r="D67" s="63">
        <v>1</v>
      </c>
      <c r="E67" s="71">
        <v>212</v>
      </c>
      <c r="F67" s="71">
        <v>220</v>
      </c>
      <c r="G67" s="71">
        <v>200</v>
      </c>
      <c r="H67" s="68">
        <f t="shared" si="3"/>
        <v>210.66666666666666</v>
      </c>
      <c r="I67" s="29">
        <f t="shared" si="1"/>
        <v>4.7783762248549051</v>
      </c>
      <c r="J67" s="29">
        <f t="shared" si="4"/>
        <v>210.67</v>
      </c>
    </row>
    <row r="68" spans="1:10" s="4" customFormat="1" ht="15.75" x14ac:dyDescent="0.2">
      <c r="A68" s="60">
        <v>56</v>
      </c>
      <c r="B68" s="54" t="s">
        <v>47</v>
      </c>
      <c r="C68" s="32" t="s">
        <v>76</v>
      </c>
      <c r="D68" s="65">
        <v>1</v>
      </c>
      <c r="E68" s="70">
        <v>106</v>
      </c>
      <c r="F68" s="71">
        <v>110</v>
      </c>
      <c r="G68" s="71">
        <v>100</v>
      </c>
      <c r="H68" s="69">
        <f t="shared" si="3"/>
        <v>105.33333333333333</v>
      </c>
      <c r="I68" s="33">
        <f t="shared" si="1"/>
        <v>4.7783762248549051</v>
      </c>
      <c r="J68" s="33">
        <f t="shared" si="4"/>
        <v>105.33</v>
      </c>
    </row>
    <row r="69" spans="1:10" s="4" customFormat="1" ht="15.75" x14ac:dyDescent="0.2">
      <c r="A69" s="60">
        <v>57</v>
      </c>
      <c r="B69" s="54" t="s">
        <v>48</v>
      </c>
      <c r="C69" s="32" t="s">
        <v>76</v>
      </c>
      <c r="D69" s="65">
        <v>1</v>
      </c>
      <c r="E69" s="70">
        <v>106</v>
      </c>
      <c r="F69" s="71">
        <v>110</v>
      </c>
      <c r="G69" s="71">
        <v>100</v>
      </c>
      <c r="H69" s="69">
        <f t="shared" si="3"/>
        <v>105.33333333333333</v>
      </c>
      <c r="I69" s="33">
        <f t="shared" si="1"/>
        <v>4.7783762248549051</v>
      </c>
      <c r="J69" s="33">
        <f t="shared" si="4"/>
        <v>105.33</v>
      </c>
    </row>
    <row r="70" spans="1:10" s="4" customFormat="1" ht="15.75" x14ac:dyDescent="0.2">
      <c r="A70" s="60">
        <v>58</v>
      </c>
      <c r="B70" s="54" t="s">
        <v>49</v>
      </c>
      <c r="C70" s="32" t="s">
        <v>76</v>
      </c>
      <c r="D70" s="65">
        <v>1</v>
      </c>
      <c r="E70" s="70">
        <v>106</v>
      </c>
      <c r="F70" s="71">
        <v>110</v>
      </c>
      <c r="G70" s="71">
        <v>100</v>
      </c>
      <c r="H70" s="69">
        <f t="shared" si="3"/>
        <v>105.33333333333333</v>
      </c>
      <c r="I70" s="33">
        <f t="shared" si="1"/>
        <v>4.7783762248549051</v>
      </c>
      <c r="J70" s="33">
        <f t="shared" si="4"/>
        <v>105.33</v>
      </c>
    </row>
    <row r="71" spans="1:10" s="10" customFormat="1" ht="15.75" x14ac:dyDescent="0.2">
      <c r="A71" s="60">
        <v>59</v>
      </c>
      <c r="B71" s="51" t="s">
        <v>80</v>
      </c>
      <c r="C71" s="30" t="s">
        <v>76</v>
      </c>
      <c r="D71" s="63">
        <v>1</v>
      </c>
      <c r="E71" s="70">
        <v>106</v>
      </c>
      <c r="F71" s="71">
        <v>110</v>
      </c>
      <c r="G71" s="71">
        <v>100</v>
      </c>
      <c r="H71" s="68">
        <f t="shared" si="3"/>
        <v>105.33333333333333</v>
      </c>
      <c r="I71" s="29">
        <f t="shared" si="1"/>
        <v>4.7783762248549051</v>
      </c>
      <c r="J71" s="29">
        <f t="shared" si="4"/>
        <v>105.33</v>
      </c>
    </row>
    <row r="72" spans="1:10" s="10" customFormat="1" ht="15.75" x14ac:dyDescent="0.2">
      <c r="A72" s="60">
        <v>60</v>
      </c>
      <c r="B72" s="51" t="s">
        <v>50</v>
      </c>
      <c r="C72" s="30" t="s">
        <v>76</v>
      </c>
      <c r="D72" s="63">
        <v>1</v>
      </c>
      <c r="E72" s="70">
        <v>106</v>
      </c>
      <c r="F72" s="71">
        <v>110</v>
      </c>
      <c r="G72" s="71">
        <v>100</v>
      </c>
      <c r="H72" s="68">
        <f t="shared" si="3"/>
        <v>105.33333333333333</v>
      </c>
      <c r="I72" s="29">
        <f t="shared" si="1"/>
        <v>4.7783762248549051</v>
      </c>
      <c r="J72" s="29">
        <f t="shared" si="4"/>
        <v>105.33</v>
      </c>
    </row>
    <row r="73" spans="1:10" s="10" customFormat="1" ht="15.75" x14ac:dyDescent="0.2">
      <c r="A73" s="60">
        <v>61</v>
      </c>
      <c r="B73" s="51" t="s">
        <v>51</v>
      </c>
      <c r="C73" s="30" t="s">
        <v>76</v>
      </c>
      <c r="D73" s="63">
        <v>1</v>
      </c>
      <c r="E73" s="70">
        <v>106</v>
      </c>
      <c r="F73" s="71">
        <v>110</v>
      </c>
      <c r="G73" s="71">
        <v>100</v>
      </c>
      <c r="H73" s="68">
        <f t="shared" si="3"/>
        <v>105.33333333333333</v>
      </c>
      <c r="I73" s="29">
        <f t="shared" si="1"/>
        <v>4.7783762248549051</v>
      </c>
      <c r="J73" s="29">
        <f t="shared" si="4"/>
        <v>105.33</v>
      </c>
    </row>
    <row r="74" spans="1:10" s="10" customFormat="1" ht="15.75" x14ac:dyDescent="0.2">
      <c r="A74" s="60">
        <v>62</v>
      </c>
      <c r="B74" s="51" t="s">
        <v>52</v>
      </c>
      <c r="C74" s="30" t="s">
        <v>76</v>
      </c>
      <c r="D74" s="63">
        <v>1</v>
      </c>
      <c r="E74" s="70">
        <v>106</v>
      </c>
      <c r="F74" s="71">
        <v>110</v>
      </c>
      <c r="G74" s="71">
        <v>100</v>
      </c>
      <c r="H74" s="68">
        <f t="shared" si="3"/>
        <v>105.33333333333333</v>
      </c>
      <c r="I74" s="29">
        <f t="shared" si="1"/>
        <v>4.7783762248549051</v>
      </c>
      <c r="J74" s="29">
        <f t="shared" si="4"/>
        <v>105.33</v>
      </c>
    </row>
    <row r="75" spans="1:10" s="10" customFormat="1" ht="15.75" x14ac:dyDescent="0.2">
      <c r="A75" s="60">
        <v>63</v>
      </c>
      <c r="B75" s="51" t="s">
        <v>53</v>
      </c>
      <c r="C75" s="30" t="s">
        <v>76</v>
      </c>
      <c r="D75" s="63">
        <v>1</v>
      </c>
      <c r="E75" s="70">
        <v>106</v>
      </c>
      <c r="F75" s="71">
        <v>110</v>
      </c>
      <c r="G75" s="71">
        <v>100</v>
      </c>
      <c r="H75" s="68">
        <f t="shared" si="3"/>
        <v>105.33333333333333</v>
      </c>
      <c r="I75" s="29">
        <f t="shared" si="1"/>
        <v>4.7783762248549051</v>
      </c>
      <c r="J75" s="29">
        <f t="shared" si="4"/>
        <v>105.33</v>
      </c>
    </row>
    <row r="76" spans="1:10" s="10" customFormat="1" ht="15.75" x14ac:dyDescent="0.2">
      <c r="A76" s="60">
        <v>64</v>
      </c>
      <c r="B76" s="51" t="s">
        <v>54</v>
      </c>
      <c r="C76" s="30" t="s">
        <v>76</v>
      </c>
      <c r="D76" s="63">
        <v>1</v>
      </c>
      <c r="E76" s="70">
        <v>106</v>
      </c>
      <c r="F76" s="71">
        <v>110</v>
      </c>
      <c r="G76" s="71">
        <v>100</v>
      </c>
      <c r="H76" s="68">
        <f t="shared" si="3"/>
        <v>105.33333333333333</v>
      </c>
      <c r="I76" s="29">
        <f t="shared" si="1"/>
        <v>4.7783762248549051</v>
      </c>
      <c r="J76" s="29">
        <f t="shared" si="4"/>
        <v>105.33</v>
      </c>
    </row>
    <row r="77" spans="1:10" s="10" customFormat="1" ht="15.75" x14ac:dyDescent="0.2">
      <c r="A77" s="60">
        <v>65</v>
      </c>
      <c r="B77" s="51" t="s">
        <v>55</v>
      </c>
      <c r="C77" s="30" t="s">
        <v>76</v>
      </c>
      <c r="D77" s="63">
        <v>1</v>
      </c>
      <c r="E77" s="70">
        <v>106</v>
      </c>
      <c r="F77" s="71">
        <v>110</v>
      </c>
      <c r="G77" s="71">
        <v>100</v>
      </c>
      <c r="H77" s="68">
        <f t="shared" si="3"/>
        <v>105.33333333333333</v>
      </c>
      <c r="I77" s="29">
        <f t="shared" si="1"/>
        <v>4.7783762248549051</v>
      </c>
      <c r="J77" s="29">
        <f t="shared" si="4"/>
        <v>105.33</v>
      </c>
    </row>
    <row r="78" spans="1:10" s="10" customFormat="1" ht="15.75" x14ac:dyDescent="0.2">
      <c r="A78" s="60">
        <v>66</v>
      </c>
      <c r="B78" s="51" t="s">
        <v>94</v>
      </c>
      <c r="C78" s="30" t="s">
        <v>76</v>
      </c>
      <c r="D78" s="63">
        <v>1</v>
      </c>
      <c r="E78" s="70">
        <v>106</v>
      </c>
      <c r="F78" s="71">
        <v>110</v>
      </c>
      <c r="G78" s="71">
        <v>100</v>
      </c>
      <c r="H78" s="68">
        <f t="shared" si="3"/>
        <v>105.33333333333333</v>
      </c>
      <c r="I78" s="29">
        <f t="shared" si="1"/>
        <v>4.7783762248549051</v>
      </c>
      <c r="J78" s="29">
        <f t="shared" si="4"/>
        <v>105.33</v>
      </c>
    </row>
    <row r="79" spans="1:10" s="10" customFormat="1" ht="15.75" x14ac:dyDescent="0.2">
      <c r="A79" s="60">
        <v>67</v>
      </c>
      <c r="B79" s="51" t="s">
        <v>95</v>
      </c>
      <c r="C79" s="30" t="s">
        <v>76</v>
      </c>
      <c r="D79" s="63">
        <v>1</v>
      </c>
      <c r="E79" s="70">
        <v>106</v>
      </c>
      <c r="F79" s="71">
        <v>110</v>
      </c>
      <c r="G79" s="71">
        <v>100</v>
      </c>
      <c r="H79" s="68">
        <f t="shared" si="3"/>
        <v>105.33333333333333</v>
      </c>
      <c r="I79" s="29">
        <f t="shared" si="1"/>
        <v>4.7783762248549051</v>
      </c>
      <c r="J79" s="29">
        <f t="shared" si="4"/>
        <v>105.33</v>
      </c>
    </row>
    <row r="80" spans="1:10" s="10" customFormat="1" ht="15.75" x14ac:dyDescent="0.25">
      <c r="A80" s="60">
        <v>68</v>
      </c>
      <c r="B80" s="15" t="s">
        <v>112</v>
      </c>
      <c r="C80" s="30" t="s">
        <v>76</v>
      </c>
      <c r="D80" s="63">
        <v>1</v>
      </c>
      <c r="E80" s="70">
        <v>106</v>
      </c>
      <c r="F80" s="71">
        <v>110</v>
      </c>
      <c r="G80" s="71">
        <v>100</v>
      </c>
      <c r="H80" s="68">
        <f t="shared" si="3"/>
        <v>105.33333333333333</v>
      </c>
      <c r="I80" s="29">
        <f t="shared" si="1"/>
        <v>4.7783762248549051</v>
      </c>
      <c r="J80" s="29">
        <f t="shared" si="4"/>
        <v>105.33</v>
      </c>
    </row>
    <row r="81" spans="1:10" s="10" customFormat="1" ht="15.75" x14ac:dyDescent="0.2">
      <c r="A81" s="60">
        <v>69</v>
      </c>
      <c r="B81" s="51" t="s">
        <v>56</v>
      </c>
      <c r="C81" s="30" t="s">
        <v>76</v>
      </c>
      <c r="D81" s="63">
        <v>1</v>
      </c>
      <c r="E81" s="70">
        <v>106</v>
      </c>
      <c r="F81" s="71">
        <v>110</v>
      </c>
      <c r="G81" s="71">
        <v>100</v>
      </c>
      <c r="H81" s="68">
        <f t="shared" si="3"/>
        <v>105.33333333333333</v>
      </c>
      <c r="I81" s="29">
        <f t="shared" si="1"/>
        <v>4.7783762248549051</v>
      </c>
      <c r="J81" s="29">
        <f t="shared" si="4"/>
        <v>105.33</v>
      </c>
    </row>
    <row r="82" spans="1:10" s="10" customFormat="1" ht="15.75" x14ac:dyDescent="0.2">
      <c r="A82" s="60">
        <v>70</v>
      </c>
      <c r="B82" s="51" t="s">
        <v>57</v>
      </c>
      <c r="C82" s="30" t="s">
        <v>76</v>
      </c>
      <c r="D82" s="63">
        <v>1</v>
      </c>
      <c r="E82" s="70">
        <v>106</v>
      </c>
      <c r="F82" s="71">
        <v>110</v>
      </c>
      <c r="G82" s="71">
        <v>100</v>
      </c>
      <c r="H82" s="68">
        <f t="shared" si="3"/>
        <v>105.33333333333333</v>
      </c>
      <c r="I82" s="29">
        <f t="shared" si="1"/>
        <v>4.7783762248549051</v>
      </c>
      <c r="J82" s="29">
        <f t="shared" si="4"/>
        <v>105.33</v>
      </c>
    </row>
    <row r="83" spans="1:10" s="10" customFormat="1" ht="31.5" x14ac:dyDescent="0.2">
      <c r="A83" s="60">
        <v>71</v>
      </c>
      <c r="B83" s="51" t="s">
        <v>118</v>
      </c>
      <c r="C83" s="30" t="s">
        <v>76</v>
      </c>
      <c r="D83" s="63">
        <v>1</v>
      </c>
      <c r="E83" s="70">
        <v>212</v>
      </c>
      <c r="F83" s="71">
        <v>220</v>
      </c>
      <c r="G83" s="71">
        <v>200</v>
      </c>
      <c r="H83" s="68">
        <f t="shared" si="3"/>
        <v>210.66666666666666</v>
      </c>
      <c r="I83" s="29">
        <f t="shared" si="1"/>
        <v>4.7783762248549051</v>
      </c>
      <c r="J83" s="29">
        <f t="shared" si="4"/>
        <v>210.67</v>
      </c>
    </row>
    <row r="84" spans="1:10" s="4" customFormat="1" ht="15.75" x14ac:dyDescent="0.2">
      <c r="A84" s="60">
        <v>72</v>
      </c>
      <c r="B84" s="54" t="s">
        <v>58</v>
      </c>
      <c r="C84" s="32" t="s">
        <v>76</v>
      </c>
      <c r="D84" s="65">
        <v>1</v>
      </c>
      <c r="E84" s="70">
        <v>106</v>
      </c>
      <c r="F84" s="71">
        <v>110</v>
      </c>
      <c r="G84" s="71">
        <v>100</v>
      </c>
      <c r="H84" s="69">
        <f t="shared" si="3"/>
        <v>105.33333333333333</v>
      </c>
      <c r="I84" s="33">
        <f t="shared" si="1"/>
        <v>4.7783762248549051</v>
      </c>
      <c r="J84" s="33">
        <f t="shared" si="4"/>
        <v>105.33</v>
      </c>
    </row>
    <row r="85" spans="1:10" s="4" customFormat="1" ht="15.75" x14ac:dyDescent="0.2">
      <c r="A85" s="60">
        <v>73</v>
      </c>
      <c r="B85" s="54" t="s">
        <v>59</v>
      </c>
      <c r="C85" s="32" t="s">
        <v>76</v>
      </c>
      <c r="D85" s="65">
        <v>1</v>
      </c>
      <c r="E85" s="70">
        <v>106</v>
      </c>
      <c r="F85" s="71">
        <v>110</v>
      </c>
      <c r="G85" s="71">
        <v>100</v>
      </c>
      <c r="H85" s="69">
        <f t="shared" si="3"/>
        <v>105.33333333333333</v>
      </c>
      <c r="I85" s="33">
        <f t="shared" si="1"/>
        <v>4.7783762248549051</v>
      </c>
      <c r="J85" s="33">
        <f t="shared" si="4"/>
        <v>105.33</v>
      </c>
    </row>
    <row r="86" spans="1:10" s="4" customFormat="1" ht="19.5" customHeight="1" x14ac:dyDescent="0.2">
      <c r="A86" s="60">
        <v>74</v>
      </c>
      <c r="B86" s="54" t="s">
        <v>81</v>
      </c>
      <c r="C86" s="32" t="s">
        <v>76</v>
      </c>
      <c r="D86" s="65">
        <v>1</v>
      </c>
      <c r="E86" s="70">
        <v>106</v>
      </c>
      <c r="F86" s="71">
        <v>110</v>
      </c>
      <c r="G86" s="71">
        <v>100</v>
      </c>
      <c r="H86" s="69">
        <f t="shared" si="3"/>
        <v>105.33333333333333</v>
      </c>
      <c r="I86" s="33">
        <f t="shared" si="1"/>
        <v>4.7783762248549051</v>
      </c>
      <c r="J86" s="33">
        <f t="shared" si="4"/>
        <v>105.33</v>
      </c>
    </row>
    <row r="87" spans="1:10" s="4" customFormat="1" ht="15.75" x14ac:dyDescent="0.2">
      <c r="A87" s="60">
        <v>75</v>
      </c>
      <c r="B87" s="54" t="s">
        <v>60</v>
      </c>
      <c r="C87" s="32" t="s">
        <v>76</v>
      </c>
      <c r="D87" s="65">
        <v>1</v>
      </c>
      <c r="E87" s="70">
        <v>106</v>
      </c>
      <c r="F87" s="71">
        <v>110</v>
      </c>
      <c r="G87" s="71">
        <v>100</v>
      </c>
      <c r="H87" s="69">
        <f t="shared" si="3"/>
        <v>105.33333333333333</v>
      </c>
      <c r="I87" s="33">
        <f t="shared" si="1"/>
        <v>4.7783762248549051</v>
      </c>
      <c r="J87" s="33">
        <f t="shared" si="4"/>
        <v>105.33</v>
      </c>
    </row>
    <row r="88" spans="1:10" s="4" customFormat="1" ht="15.75" x14ac:dyDescent="0.2">
      <c r="A88" s="60">
        <v>76</v>
      </c>
      <c r="B88" s="54" t="s">
        <v>61</v>
      </c>
      <c r="C88" s="32" t="s">
        <v>76</v>
      </c>
      <c r="D88" s="65">
        <v>1</v>
      </c>
      <c r="E88" s="70">
        <v>106</v>
      </c>
      <c r="F88" s="71">
        <v>110</v>
      </c>
      <c r="G88" s="71">
        <v>100</v>
      </c>
      <c r="H88" s="69">
        <f t="shared" si="3"/>
        <v>105.33333333333333</v>
      </c>
      <c r="I88" s="33">
        <f t="shared" si="1"/>
        <v>4.7783762248549051</v>
      </c>
      <c r="J88" s="33">
        <f t="shared" si="4"/>
        <v>105.33</v>
      </c>
    </row>
    <row r="89" spans="1:10" s="4" customFormat="1" ht="15.75" x14ac:dyDescent="0.2">
      <c r="A89" s="60">
        <v>77</v>
      </c>
      <c r="B89" s="54" t="s">
        <v>62</v>
      </c>
      <c r="C89" s="32" t="s">
        <v>76</v>
      </c>
      <c r="D89" s="65">
        <v>1</v>
      </c>
      <c r="E89" s="70">
        <v>106</v>
      </c>
      <c r="F89" s="71">
        <v>110</v>
      </c>
      <c r="G89" s="71">
        <v>100</v>
      </c>
      <c r="H89" s="69">
        <f t="shared" si="3"/>
        <v>105.33333333333333</v>
      </c>
      <c r="I89" s="33">
        <f t="shared" si="1"/>
        <v>4.7783762248549051</v>
      </c>
      <c r="J89" s="33">
        <f t="shared" si="4"/>
        <v>105.33</v>
      </c>
    </row>
    <row r="90" spans="1:10" s="4" customFormat="1" ht="15.75" x14ac:dyDescent="0.2">
      <c r="A90" s="60">
        <v>78</v>
      </c>
      <c r="B90" s="54" t="s">
        <v>63</v>
      </c>
      <c r="C90" s="32" t="s">
        <v>76</v>
      </c>
      <c r="D90" s="65">
        <v>1</v>
      </c>
      <c r="E90" s="70">
        <v>106</v>
      </c>
      <c r="F90" s="71">
        <v>110</v>
      </c>
      <c r="G90" s="71">
        <v>100</v>
      </c>
      <c r="H90" s="69">
        <f t="shared" si="3"/>
        <v>105.33333333333333</v>
      </c>
      <c r="I90" s="33">
        <f t="shared" si="1"/>
        <v>4.7783762248549051</v>
      </c>
      <c r="J90" s="33">
        <f t="shared" si="4"/>
        <v>105.33</v>
      </c>
    </row>
    <row r="91" spans="1:10" s="4" customFormat="1" ht="31.5" x14ac:dyDescent="0.2">
      <c r="A91" s="60">
        <v>79</v>
      </c>
      <c r="B91" s="54" t="s">
        <v>64</v>
      </c>
      <c r="C91" s="32" t="s">
        <v>76</v>
      </c>
      <c r="D91" s="65">
        <v>1</v>
      </c>
      <c r="E91" s="70">
        <v>106</v>
      </c>
      <c r="F91" s="71">
        <v>110</v>
      </c>
      <c r="G91" s="71">
        <v>100</v>
      </c>
      <c r="H91" s="69">
        <f t="shared" si="3"/>
        <v>105.33333333333333</v>
      </c>
      <c r="I91" s="33">
        <f t="shared" si="1"/>
        <v>4.7783762248549051</v>
      </c>
      <c r="J91" s="33">
        <f t="shared" si="4"/>
        <v>105.33</v>
      </c>
    </row>
    <row r="92" spans="1:10" s="4" customFormat="1" ht="15.75" x14ac:dyDescent="0.2">
      <c r="A92" s="60">
        <v>80</v>
      </c>
      <c r="B92" s="54" t="s">
        <v>65</v>
      </c>
      <c r="C92" s="32" t="s">
        <v>76</v>
      </c>
      <c r="D92" s="65">
        <v>1</v>
      </c>
      <c r="E92" s="70">
        <v>106</v>
      </c>
      <c r="F92" s="71">
        <v>110</v>
      </c>
      <c r="G92" s="71">
        <v>100</v>
      </c>
      <c r="H92" s="69">
        <f t="shared" si="3"/>
        <v>105.33333333333333</v>
      </c>
      <c r="I92" s="33">
        <f t="shared" si="1"/>
        <v>4.7783762248549051</v>
      </c>
      <c r="J92" s="33">
        <f t="shared" si="4"/>
        <v>105.33</v>
      </c>
    </row>
    <row r="93" spans="1:10" s="4" customFormat="1" ht="21.75" customHeight="1" x14ac:dyDescent="0.2">
      <c r="A93" s="60">
        <v>81</v>
      </c>
      <c r="B93" s="54" t="s">
        <v>96</v>
      </c>
      <c r="C93" s="32" t="s">
        <v>76</v>
      </c>
      <c r="D93" s="65">
        <v>1</v>
      </c>
      <c r="E93" s="70">
        <v>106</v>
      </c>
      <c r="F93" s="71">
        <v>110</v>
      </c>
      <c r="G93" s="71">
        <v>100</v>
      </c>
      <c r="H93" s="69">
        <f t="shared" si="3"/>
        <v>105.33333333333333</v>
      </c>
      <c r="I93" s="33">
        <f t="shared" si="1"/>
        <v>4.7783762248549051</v>
      </c>
      <c r="J93" s="33">
        <f t="shared" si="4"/>
        <v>105.33</v>
      </c>
    </row>
    <row r="94" spans="1:10" s="4" customFormat="1" ht="21.75" customHeight="1" x14ac:dyDescent="0.2">
      <c r="A94" s="60">
        <v>82</v>
      </c>
      <c r="B94" s="54" t="s">
        <v>97</v>
      </c>
      <c r="C94" s="32" t="s">
        <v>76</v>
      </c>
      <c r="D94" s="65">
        <v>1</v>
      </c>
      <c r="E94" s="70">
        <v>106</v>
      </c>
      <c r="F94" s="71">
        <v>110</v>
      </c>
      <c r="G94" s="71">
        <v>100</v>
      </c>
      <c r="H94" s="69">
        <f t="shared" si="3"/>
        <v>105.33333333333333</v>
      </c>
      <c r="I94" s="33">
        <f t="shared" si="1"/>
        <v>4.7783762248549051</v>
      </c>
      <c r="J94" s="33">
        <f t="shared" si="4"/>
        <v>105.33</v>
      </c>
    </row>
    <row r="95" spans="1:10" s="4" customFormat="1" ht="15.75" x14ac:dyDescent="0.2">
      <c r="A95" s="60">
        <v>83</v>
      </c>
      <c r="B95" s="54" t="s">
        <v>98</v>
      </c>
      <c r="C95" s="32" t="s">
        <v>76</v>
      </c>
      <c r="D95" s="65">
        <v>1</v>
      </c>
      <c r="E95" s="70">
        <v>106</v>
      </c>
      <c r="F95" s="71">
        <v>110</v>
      </c>
      <c r="G95" s="71">
        <v>100</v>
      </c>
      <c r="H95" s="69">
        <f t="shared" si="3"/>
        <v>105.33333333333333</v>
      </c>
      <c r="I95" s="33">
        <f t="shared" si="1"/>
        <v>4.7783762248549051</v>
      </c>
      <c r="J95" s="33">
        <f t="shared" si="4"/>
        <v>105.33</v>
      </c>
    </row>
    <row r="96" spans="1:10" s="4" customFormat="1" ht="31.5" x14ac:dyDescent="0.25">
      <c r="A96" s="60">
        <v>84</v>
      </c>
      <c r="B96" s="59" t="s">
        <v>113</v>
      </c>
      <c r="C96" s="32" t="s">
        <v>76</v>
      </c>
      <c r="D96" s="65">
        <v>1</v>
      </c>
      <c r="E96" s="70">
        <v>106</v>
      </c>
      <c r="F96" s="71">
        <v>110</v>
      </c>
      <c r="G96" s="71">
        <v>100</v>
      </c>
      <c r="H96" s="69">
        <f t="shared" si="3"/>
        <v>105.33333333333333</v>
      </c>
      <c r="I96" s="33">
        <f t="shared" si="1"/>
        <v>4.7783762248549051</v>
      </c>
      <c r="J96" s="33">
        <f t="shared" si="4"/>
        <v>105.33</v>
      </c>
    </row>
    <row r="97" spans="1:10" s="4" customFormat="1" ht="31.5" x14ac:dyDescent="0.2">
      <c r="A97" s="60">
        <v>85</v>
      </c>
      <c r="B97" s="54" t="s">
        <v>66</v>
      </c>
      <c r="C97" s="32" t="s">
        <v>76</v>
      </c>
      <c r="D97" s="65">
        <v>1</v>
      </c>
      <c r="E97" s="70">
        <v>64</v>
      </c>
      <c r="F97" s="71">
        <v>66</v>
      </c>
      <c r="G97" s="71">
        <v>60</v>
      </c>
      <c r="H97" s="69">
        <f t="shared" si="3"/>
        <v>63.333333333333336</v>
      </c>
      <c r="I97" s="33">
        <f t="shared" si="1"/>
        <v>4.8237638894271999</v>
      </c>
      <c r="J97" s="33">
        <f t="shared" si="4"/>
        <v>63.33</v>
      </c>
    </row>
    <row r="98" spans="1:10" s="4" customFormat="1" ht="31.5" x14ac:dyDescent="0.2">
      <c r="A98" s="60">
        <v>86</v>
      </c>
      <c r="B98" s="54" t="s">
        <v>67</v>
      </c>
      <c r="C98" s="32" t="s">
        <v>76</v>
      </c>
      <c r="D98" s="65">
        <v>1</v>
      </c>
      <c r="E98" s="70">
        <v>64</v>
      </c>
      <c r="F98" s="71">
        <v>66</v>
      </c>
      <c r="G98" s="71">
        <v>60</v>
      </c>
      <c r="H98" s="69">
        <f t="shared" si="3"/>
        <v>63.333333333333336</v>
      </c>
      <c r="I98" s="33">
        <f t="shared" si="1"/>
        <v>4.8237638894271999</v>
      </c>
      <c r="J98" s="33">
        <f t="shared" si="4"/>
        <v>63.33</v>
      </c>
    </row>
    <row r="99" spans="1:10" s="4" customFormat="1" ht="31.5" x14ac:dyDescent="0.2">
      <c r="A99" s="60">
        <v>87</v>
      </c>
      <c r="B99" s="54" t="s">
        <v>119</v>
      </c>
      <c r="C99" s="32" t="s">
        <v>76</v>
      </c>
      <c r="D99" s="65">
        <v>1</v>
      </c>
      <c r="E99" s="70">
        <v>159</v>
      </c>
      <c r="F99" s="71">
        <v>165</v>
      </c>
      <c r="G99" s="71">
        <v>150</v>
      </c>
      <c r="H99" s="69">
        <f t="shared" si="3"/>
        <v>158</v>
      </c>
      <c r="I99" s="33">
        <f t="shared" si="1"/>
        <v>4.7783762248549051</v>
      </c>
      <c r="J99" s="33">
        <f t="shared" si="4"/>
        <v>158</v>
      </c>
    </row>
    <row r="100" spans="1:10" s="4" customFormat="1" ht="31.5" x14ac:dyDescent="0.2">
      <c r="A100" s="60">
        <v>88</v>
      </c>
      <c r="B100" s="54" t="s">
        <v>68</v>
      </c>
      <c r="C100" s="32" t="s">
        <v>76</v>
      </c>
      <c r="D100" s="65">
        <v>1</v>
      </c>
      <c r="E100" s="70">
        <v>64</v>
      </c>
      <c r="F100" s="71">
        <v>66</v>
      </c>
      <c r="G100" s="71">
        <v>60</v>
      </c>
      <c r="H100" s="69">
        <f t="shared" si="3"/>
        <v>63.333333333333336</v>
      </c>
      <c r="I100" s="33">
        <f t="shared" si="1"/>
        <v>4.8237638894271999</v>
      </c>
      <c r="J100" s="33">
        <f t="shared" si="4"/>
        <v>63.33</v>
      </c>
    </row>
    <row r="101" spans="1:10" s="4" customFormat="1" ht="31.5" x14ac:dyDescent="0.2">
      <c r="A101" s="60">
        <v>89</v>
      </c>
      <c r="B101" s="54" t="s">
        <v>69</v>
      </c>
      <c r="C101" s="32" t="s">
        <v>76</v>
      </c>
      <c r="D101" s="65">
        <v>1</v>
      </c>
      <c r="E101" s="70">
        <v>64</v>
      </c>
      <c r="F101" s="71">
        <v>66</v>
      </c>
      <c r="G101" s="71">
        <v>60</v>
      </c>
      <c r="H101" s="69">
        <f t="shared" si="3"/>
        <v>63.333333333333336</v>
      </c>
      <c r="I101" s="33">
        <f t="shared" si="1"/>
        <v>4.8237638894271999</v>
      </c>
      <c r="J101" s="33">
        <f t="shared" si="4"/>
        <v>63.33</v>
      </c>
    </row>
    <row r="102" spans="1:10" s="4" customFormat="1" ht="31.5" x14ac:dyDescent="0.2">
      <c r="A102" s="60">
        <v>90</v>
      </c>
      <c r="B102" s="54" t="s">
        <v>82</v>
      </c>
      <c r="C102" s="32" t="s">
        <v>76</v>
      </c>
      <c r="D102" s="65">
        <v>1</v>
      </c>
      <c r="E102" s="70">
        <v>64</v>
      </c>
      <c r="F102" s="71">
        <v>66</v>
      </c>
      <c r="G102" s="71">
        <v>60</v>
      </c>
      <c r="H102" s="69">
        <f t="shared" si="3"/>
        <v>63.333333333333336</v>
      </c>
      <c r="I102" s="33">
        <f t="shared" si="1"/>
        <v>4.8237638894271999</v>
      </c>
      <c r="J102" s="33">
        <f t="shared" si="4"/>
        <v>63.33</v>
      </c>
    </row>
    <row r="103" spans="1:10" s="4" customFormat="1" ht="31.5" x14ac:dyDescent="0.2">
      <c r="A103" s="60">
        <v>91</v>
      </c>
      <c r="B103" s="54" t="s">
        <v>70</v>
      </c>
      <c r="C103" s="32" t="s">
        <v>76</v>
      </c>
      <c r="D103" s="65">
        <v>1</v>
      </c>
      <c r="E103" s="70">
        <v>64</v>
      </c>
      <c r="F103" s="71">
        <v>66</v>
      </c>
      <c r="G103" s="71">
        <v>60</v>
      </c>
      <c r="H103" s="69">
        <f t="shared" si="3"/>
        <v>63.333333333333336</v>
      </c>
      <c r="I103" s="33">
        <f t="shared" si="1"/>
        <v>4.8237638894271999</v>
      </c>
      <c r="J103" s="33">
        <f t="shared" si="4"/>
        <v>63.33</v>
      </c>
    </row>
    <row r="104" spans="1:10" s="4" customFormat="1" ht="31.5" x14ac:dyDescent="0.2">
      <c r="A104" s="60">
        <v>92</v>
      </c>
      <c r="B104" s="54" t="s">
        <v>71</v>
      </c>
      <c r="C104" s="32" t="s">
        <v>76</v>
      </c>
      <c r="D104" s="65">
        <v>1</v>
      </c>
      <c r="E104" s="70">
        <v>64</v>
      </c>
      <c r="F104" s="71">
        <v>66</v>
      </c>
      <c r="G104" s="71">
        <v>60</v>
      </c>
      <c r="H104" s="69">
        <f t="shared" si="3"/>
        <v>63.333333333333336</v>
      </c>
      <c r="I104" s="33">
        <f t="shared" si="1"/>
        <v>4.8237638894271999</v>
      </c>
      <c r="J104" s="33">
        <f t="shared" si="4"/>
        <v>63.33</v>
      </c>
    </row>
    <row r="105" spans="1:10" s="4" customFormat="1" ht="31.5" x14ac:dyDescent="0.2">
      <c r="A105" s="60">
        <v>93</v>
      </c>
      <c r="B105" s="54" t="s">
        <v>72</v>
      </c>
      <c r="C105" s="32" t="s">
        <v>76</v>
      </c>
      <c r="D105" s="65">
        <v>1</v>
      </c>
      <c r="E105" s="70">
        <v>64</v>
      </c>
      <c r="F105" s="71">
        <v>66</v>
      </c>
      <c r="G105" s="71">
        <v>60</v>
      </c>
      <c r="H105" s="69">
        <f t="shared" si="3"/>
        <v>63.333333333333336</v>
      </c>
      <c r="I105" s="33">
        <f t="shared" si="1"/>
        <v>4.8237638894271999</v>
      </c>
      <c r="J105" s="33">
        <f t="shared" si="4"/>
        <v>63.33</v>
      </c>
    </row>
    <row r="106" spans="1:10" s="4" customFormat="1" ht="31.5" x14ac:dyDescent="0.2">
      <c r="A106" s="60">
        <v>94</v>
      </c>
      <c r="B106" s="54" t="s">
        <v>73</v>
      </c>
      <c r="C106" s="32" t="s">
        <v>76</v>
      </c>
      <c r="D106" s="65">
        <v>1</v>
      </c>
      <c r="E106" s="70">
        <v>64</v>
      </c>
      <c r="F106" s="71">
        <v>66</v>
      </c>
      <c r="G106" s="71">
        <v>60</v>
      </c>
      <c r="H106" s="69">
        <f t="shared" si="3"/>
        <v>63.333333333333336</v>
      </c>
      <c r="I106" s="33">
        <f t="shared" si="1"/>
        <v>4.8237638894271999</v>
      </c>
      <c r="J106" s="33">
        <f t="shared" si="4"/>
        <v>63.33</v>
      </c>
    </row>
    <row r="107" spans="1:10" s="4" customFormat="1" ht="31.5" x14ac:dyDescent="0.2">
      <c r="A107" s="60">
        <v>95</v>
      </c>
      <c r="B107" s="54" t="s">
        <v>74</v>
      </c>
      <c r="C107" s="32" t="s">
        <v>76</v>
      </c>
      <c r="D107" s="65">
        <v>1</v>
      </c>
      <c r="E107" s="70">
        <v>64</v>
      </c>
      <c r="F107" s="71">
        <v>66</v>
      </c>
      <c r="G107" s="71">
        <v>60</v>
      </c>
      <c r="H107" s="69">
        <f t="shared" si="3"/>
        <v>63.333333333333336</v>
      </c>
      <c r="I107" s="33">
        <f t="shared" si="1"/>
        <v>4.8237638894271999</v>
      </c>
      <c r="J107" s="33">
        <f t="shared" si="4"/>
        <v>63.33</v>
      </c>
    </row>
    <row r="108" spans="1:10" s="4" customFormat="1" ht="31.5" x14ac:dyDescent="0.2">
      <c r="A108" s="60">
        <v>96</v>
      </c>
      <c r="B108" s="54" t="s">
        <v>75</v>
      </c>
      <c r="C108" s="32" t="s">
        <v>76</v>
      </c>
      <c r="D108" s="65">
        <v>1</v>
      </c>
      <c r="E108" s="70">
        <v>64</v>
      </c>
      <c r="F108" s="71">
        <v>66</v>
      </c>
      <c r="G108" s="71">
        <v>60</v>
      </c>
      <c r="H108" s="69">
        <f t="shared" si="3"/>
        <v>63.333333333333336</v>
      </c>
      <c r="I108" s="33">
        <f t="shared" si="1"/>
        <v>4.8237638894271999</v>
      </c>
      <c r="J108" s="33">
        <f t="shared" si="4"/>
        <v>63.33</v>
      </c>
    </row>
    <row r="109" spans="1:10" s="4" customFormat="1" ht="31.5" x14ac:dyDescent="0.2">
      <c r="A109" s="60">
        <v>97</v>
      </c>
      <c r="B109" s="54" t="s">
        <v>99</v>
      </c>
      <c r="C109" s="32" t="s">
        <v>76</v>
      </c>
      <c r="D109" s="65">
        <v>1</v>
      </c>
      <c r="E109" s="70">
        <v>64</v>
      </c>
      <c r="F109" s="71">
        <v>66</v>
      </c>
      <c r="G109" s="71">
        <v>60</v>
      </c>
      <c r="H109" s="69">
        <f t="shared" si="3"/>
        <v>63.333333333333336</v>
      </c>
      <c r="I109" s="33">
        <f t="shared" si="1"/>
        <v>4.8237638894271999</v>
      </c>
      <c r="J109" s="33">
        <f t="shared" si="4"/>
        <v>63.33</v>
      </c>
    </row>
    <row r="110" spans="1:10" s="4" customFormat="1" ht="31.5" x14ac:dyDescent="0.25">
      <c r="A110" s="60">
        <v>98</v>
      </c>
      <c r="B110" s="59" t="s">
        <v>114</v>
      </c>
      <c r="C110" s="32" t="s">
        <v>76</v>
      </c>
      <c r="D110" s="65">
        <v>1</v>
      </c>
      <c r="E110" s="70">
        <v>64</v>
      </c>
      <c r="F110" s="71">
        <v>66</v>
      </c>
      <c r="G110" s="71">
        <v>60</v>
      </c>
      <c r="H110" s="69">
        <f t="shared" si="3"/>
        <v>63.333333333333336</v>
      </c>
      <c r="I110" s="33">
        <f t="shared" si="1"/>
        <v>4.8237638894271999</v>
      </c>
      <c r="J110" s="33">
        <f t="shared" si="4"/>
        <v>63.33</v>
      </c>
    </row>
    <row r="111" spans="1:10" s="4" customFormat="1" ht="15.75" x14ac:dyDescent="0.2">
      <c r="A111" s="60">
        <v>99</v>
      </c>
      <c r="B111" s="54" t="s">
        <v>100</v>
      </c>
      <c r="C111" s="32" t="s">
        <v>76</v>
      </c>
      <c r="D111" s="65">
        <v>1</v>
      </c>
      <c r="E111" s="70">
        <v>106</v>
      </c>
      <c r="F111" s="71">
        <v>110</v>
      </c>
      <c r="G111" s="71">
        <v>100</v>
      </c>
      <c r="H111" s="69">
        <f t="shared" si="3"/>
        <v>105.33333333333333</v>
      </c>
      <c r="I111" s="33">
        <f t="shared" si="1"/>
        <v>4.7783762248549051</v>
      </c>
      <c r="J111" s="33">
        <f t="shared" si="4"/>
        <v>105.33</v>
      </c>
    </row>
    <row r="112" spans="1:10" s="4" customFormat="1" ht="22.5" customHeight="1" x14ac:dyDescent="0.2">
      <c r="A112" s="60">
        <v>100</v>
      </c>
      <c r="B112" s="54" t="s">
        <v>101</v>
      </c>
      <c r="C112" s="32" t="s">
        <v>76</v>
      </c>
      <c r="D112" s="65">
        <v>1</v>
      </c>
      <c r="E112" s="70">
        <v>318</v>
      </c>
      <c r="F112" s="71">
        <v>330</v>
      </c>
      <c r="G112" s="71">
        <v>300</v>
      </c>
      <c r="H112" s="69">
        <f t="shared" si="3"/>
        <v>316</v>
      </c>
      <c r="I112" s="33">
        <f t="shared" si="1"/>
        <v>4.7783762248549051</v>
      </c>
      <c r="J112" s="33">
        <f t="shared" si="4"/>
        <v>316</v>
      </c>
    </row>
    <row r="113" spans="1:10" s="4" customFormat="1" ht="15.75" x14ac:dyDescent="0.2">
      <c r="A113" s="24"/>
      <c r="B113" s="55"/>
      <c r="C113" s="34"/>
      <c r="D113" s="66"/>
      <c r="E113" s="70"/>
      <c r="F113" s="71"/>
      <c r="G113" s="70"/>
      <c r="H113" s="69"/>
      <c r="I113" s="33"/>
      <c r="J113" s="33"/>
    </row>
    <row r="114" spans="1:10" s="4" customFormat="1" ht="15.75" x14ac:dyDescent="0.2">
      <c r="A114" s="24"/>
      <c r="B114" s="56" t="s">
        <v>120</v>
      </c>
      <c r="C114" s="34"/>
      <c r="D114" s="66"/>
      <c r="E114" s="70">
        <f>SUM(E13:E112)</f>
        <v>20474</v>
      </c>
      <c r="F114" s="70">
        <f>SUM(F13:F112)</f>
        <v>21241</v>
      </c>
      <c r="G114" s="70">
        <f>SUM(G13:G112)</f>
        <v>19310</v>
      </c>
      <c r="H114" s="69"/>
      <c r="I114" s="33">
        <f t="shared" si="1"/>
        <v>4.7797357288796682</v>
      </c>
      <c r="J114" s="33">
        <f>SUM(J12:J112)</f>
        <v>20341.480000000061</v>
      </c>
    </row>
    <row r="115" spans="1:10" s="4" customFormat="1" ht="15.75" x14ac:dyDescent="0.25">
      <c r="A115" s="35"/>
      <c r="B115" s="36"/>
      <c r="C115" s="37"/>
      <c r="D115" s="38"/>
      <c r="E115" s="39"/>
      <c r="F115" s="40"/>
      <c r="G115" s="40"/>
      <c r="H115" s="41"/>
      <c r="I115" s="42"/>
      <c r="J115" s="43"/>
    </row>
    <row r="116" spans="1:10" ht="15.75" x14ac:dyDescent="0.25">
      <c r="A116" s="57"/>
      <c r="B116" s="11" t="s">
        <v>11</v>
      </c>
      <c r="C116" s="12"/>
      <c r="D116" s="13"/>
      <c r="E116" s="13"/>
      <c r="F116" s="13"/>
      <c r="G116" s="13"/>
      <c r="H116" s="13"/>
      <c r="I116" s="46"/>
      <c r="J116" s="46"/>
    </row>
    <row r="117" spans="1:10" ht="15.75" x14ac:dyDescent="0.25">
      <c r="A117" s="57"/>
      <c r="B117" s="14" t="s">
        <v>7</v>
      </c>
      <c r="C117" s="12"/>
      <c r="D117" s="13"/>
      <c r="E117" s="13"/>
      <c r="F117" s="13"/>
      <c r="G117" s="13"/>
      <c r="H117" s="13"/>
      <c r="I117" s="46"/>
      <c r="J117" s="46"/>
    </row>
    <row r="118" spans="1:10" ht="15.75" x14ac:dyDescent="0.25">
      <c r="A118" s="57"/>
      <c r="B118" s="14" t="s">
        <v>8</v>
      </c>
      <c r="C118" s="12"/>
      <c r="D118" s="13"/>
      <c r="E118" s="13"/>
      <c r="F118" s="13"/>
      <c r="G118" s="13"/>
      <c r="H118" s="13"/>
      <c r="I118" s="46"/>
      <c r="J118" s="46"/>
    </row>
    <row r="119" spans="1:10" ht="15.75" x14ac:dyDescent="0.25">
      <c r="A119" s="57"/>
      <c r="B119" s="14"/>
      <c r="C119" s="12"/>
      <c r="D119" s="13"/>
      <c r="E119" s="13"/>
      <c r="F119" s="13"/>
      <c r="G119" s="13"/>
      <c r="H119" s="13"/>
      <c r="I119" s="46"/>
      <c r="J119" s="46"/>
    </row>
    <row r="120" spans="1:10" ht="63" customHeight="1" x14ac:dyDescent="0.25">
      <c r="A120" s="42"/>
      <c r="B120" s="72" t="s">
        <v>122</v>
      </c>
      <c r="C120" s="72"/>
      <c r="D120" s="72"/>
      <c r="E120" s="72"/>
      <c r="F120" s="72"/>
      <c r="G120" s="72"/>
      <c r="H120" s="72"/>
      <c r="I120" s="72"/>
      <c r="J120" s="72"/>
    </row>
    <row r="121" spans="1:10" ht="20.25" customHeight="1" x14ac:dyDescent="0.25">
      <c r="A121" s="50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 ht="60" customHeight="1" x14ac:dyDescent="0.25">
      <c r="A122" s="47"/>
      <c r="B122" s="58" t="s">
        <v>121</v>
      </c>
      <c r="C122" s="21"/>
      <c r="D122" s="46"/>
      <c r="E122" s="46"/>
      <c r="F122" s="46"/>
      <c r="G122" s="46"/>
      <c r="H122" s="46"/>
      <c r="I122" s="46"/>
      <c r="J122" s="46"/>
    </row>
    <row r="123" spans="1:10" ht="15.75" x14ac:dyDescent="0.25">
      <c r="A123" s="47"/>
      <c r="B123" s="21"/>
      <c r="C123" s="21"/>
      <c r="D123" s="46"/>
      <c r="E123" s="46"/>
      <c r="F123" s="46"/>
      <c r="G123" s="46"/>
      <c r="H123" s="46"/>
      <c r="I123" s="46"/>
      <c r="J123" s="46"/>
    </row>
    <row r="124" spans="1:10" ht="15.75" x14ac:dyDescent="0.25">
      <c r="A124" s="47"/>
      <c r="B124" s="21"/>
      <c r="C124" s="21"/>
      <c r="D124" s="46"/>
      <c r="E124" s="46"/>
      <c r="F124" s="46"/>
      <c r="G124" s="46"/>
      <c r="H124" s="46"/>
      <c r="I124" s="46"/>
      <c r="J124" s="46"/>
    </row>
    <row r="141" spans="10:10" ht="15" x14ac:dyDescent="0.2">
      <c r="J141" s="5"/>
    </row>
  </sheetData>
  <autoFilter ref="A11:S118"/>
  <mergeCells count="12">
    <mergeCell ref="A8:A11"/>
    <mergeCell ref="B8:J8"/>
    <mergeCell ref="B9:B11"/>
    <mergeCell ref="C9:C11"/>
    <mergeCell ref="D9:D11"/>
    <mergeCell ref="E9:G10"/>
    <mergeCell ref="H9:J10"/>
    <mergeCell ref="B120:J120"/>
    <mergeCell ref="B121:J121"/>
    <mergeCell ref="B3:G4"/>
    <mergeCell ref="I4:J4"/>
    <mergeCell ref="B5:J5"/>
  </mergeCells>
  <conditionalFormatting sqref="I13:I94">
    <cfRule type="cellIs" dxfId="1" priority="2" operator="greaterThan">
      <formula>33</formula>
    </cfRule>
  </conditionalFormatting>
  <conditionalFormatting sqref="I95:I114">
    <cfRule type="cellIs" dxfId="0" priority="1" operator="greaterThan">
      <formula>33</formula>
    </cfRule>
  </conditionalFormatting>
  <pageMargins left="0.62992125984251968" right="0.23622047244094491" top="0.23622047244094491" bottom="0.27559055118110237" header="0.15748031496062992" footer="0.15748031496062992"/>
  <pageSetup paperSize="9" scale="70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Цыпина Инесса Юрьевна</dc:creator>
  <cp:lastModifiedBy>Корогодина Ирина Базарбаевна</cp:lastModifiedBy>
  <cp:revision>1</cp:revision>
  <cp:lastPrinted>2023-02-02T11:52:36Z</cp:lastPrinted>
  <dcterms:created xsi:type="dcterms:W3CDTF">2013-01-11T07:45:47Z</dcterms:created>
  <dcterms:modified xsi:type="dcterms:W3CDTF">2026-07-02T12:30:43Z</dcterms:modified>
</cp:coreProperties>
</file>