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bookViews>
    <workbookView xWindow="360" yWindow="15" windowWidth="20955" windowHeight="9720" activeTab="0"/>
  </bookViews>
  <sheets>
    <sheet name="НМЦК (средняя цена)" sheetId="1" state="visible" r:id="rId1"/>
  </sheets>
  <definedNames>
    <definedName name="_xlnm.Print_Area" localSheetId="0">'НМЦК (средняя цена)'!$A$1:$L$9</definedName>
    <definedName name="Excel_BuiltIn_Print_Area" localSheetId="0">'НМЦК (средняя цена)'!$A$1:$L$9</definedName>
    <definedName name="_xlnm._FilterDatabase" localSheetId="0" hidden="1">'НМЦК (средняя цена)'!$A$8:$L$9</definedName>
    <definedName name="_xlnm._FilterDatabase" localSheetId="0" hidden="1">'НМЦК (средняя цена)'!$A$8:$L$9</definedName>
  </definedNames>
  <calcPr/>
</workbook>
</file>

<file path=xl/sharedStrings.xml><?xml version="1.0" encoding="utf-8"?>
<sst xmlns="http://schemas.openxmlformats.org/spreadsheetml/2006/main" count="26" uniqueCount="26">
  <si>
    <t xml:space="preserve">Обоснование начальной (максимальной) цены контракта (НМЦК)</t>
  </si>
  <si>
    <t xml:space="preserve">Предмет контракта</t>
  </si>
  <si>
    <t xml:space="preserve">Ремонт транспортных средств </t>
  </si>
  <si>
    <t xml:space="preserve">Основные характеристики объекта закупки:</t>
  </si>
  <si>
    <t xml:space="preserve">Ремонт служебного транспортного средства Toyota Avensis</t>
  </si>
  <si>
    <t xml:space="preserve">Используемый метод определения НМЦК 
с обоснованием:</t>
  </si>
  <si>
    <t xml:space="preserve">Начальная (максимальная) цена контракта определена посредством метода сопоставимых рыночных цен (анализ рынка) на основании информации о рыночных ценах идентичных услуг, полученных по запросу Заказчика у потенциальных  исполнителей, осуществляющих оказание идентичных услуг, в соответствии с Приказом Минэкономразвития России от 02.10.2013 г.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</si>
  <si>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 xml:space="preserve">Расчет НМЦК</t>
  </si>
  <si>
    <t xml:space="preserve">Наименование оборудования</t>
  </si>
  <si>
    <t xml:space="preserve">ед. изм</t>
  </si>
  <si>
    <t xml:space="preserve"> Количество (объем) закупаемого товара (работы, услуги) </t>
  </si>
  <si>
    <t xml:space="preserve">Количество источников ценовой информации</t>
  </si>
  <si>
    <t xml:space="preserve">Однородность совокупности значений выявленных цен, используемых в расчете НМЦК</t>
  </si>
  <si>
    <t xml:space="preserve">НМЦК, определяемая методом сопоставимых рыночных цен (анализа рынка)</t>
  </si>
  <si>
    <t xml:space="preserve">Поставщик №1   вх. № 1900 от 21.05.2026г.                       </t>
  </si>
  <si>
    <t xml:space="preserve">Поставщик № 2   вх. № 1899 от 21.05.2026г.                       </t>
  </si>
  <si>
    <t xml:space="preserve">Поставщик № 3   вх. № 1924 от 22.05.2026г.                       </t>
  </si>
  <si>
    <r>
      <t/>
    </r>
    <r>
      <rPr>
        <sz val="10"/>
        <rFont val="Times New Roman"/>
      </rPr>
      <t xml:space="preserve">Средняя арифметическая цена за единицу     &lt;</t>
    </r>
    <r>
      <rPr>
        <i/>
        <sz val="10"/>
        <rFont val="Times New Roman"/>
      </rPr>
      <t>ц</t>
    </r>
    <r>
      <rPr>
        <sz val="10"/>
        <rFont val="Times New Roman"/>
      </rPr>
      <t xml:space="preserve">&gt; </t>
    </r>
  </si>
  <si>
    <t xml:space="preserve">Среднее квадратичное отклонение</t>
  </si>
  <si>
    <r>
      <t/>
    </r>
    <r>
      <rPr>
        <sz val="10"/>
        <rFont val="Times New Roman"/>
      </rPr>
      <t xml:space="preserve">коэффициент вариации цен V (%)           </t>
    </r>
    <r>
      <rPr>
        <i/>
        <sz val="10"/>
        <rFont val="Times New Roman"/>
      </rPr>
      <t xml:space="preserve">         (не должен превышать 33%)</t>
    </r>
  </si>
  <si>
    <r>
      <t/>
    </r>
    <r>
      <rPr>
        <sz val="10"/>
        <rFont val="Times New Roman"/>
      </rP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rFont val="Times New Roman"/>
      </rPr>
      <t>n</t>
    </r>
    <r>
      <rPr>
        <sz val="10"/>
        <rFont val="Times New Roman"/>
      </rPr>
      <t xml:space="preserve"> - количество значений, используемых в расчете;
</t>
    </r>
    <r>
      <rPr>
        <i/>
        <sz val="10"/>
        <rFont val="Times New Roman"/>
      </rPr>
      <t>i</t>
    </r>
    <r>
      <rPr>
        <sz val="10"/>
        <rFont val="Times New Roman"/>
      </rPr>
      <t xml:space="preserve"> - номер источника ценовой информации;
     - цена единицы</t>
    </r>
  </si>
  <si>
    <t xml:space="preserve">Удаление вмятин и рихтовка</t>
  </si>
  <si>
    <t>ед</t>
  </si>
  <si>
    <t xml:space="preserve">Покраска (передний и задний бампер)</t>
  </si>
  <si>
    <t xml:space="preserve">В соответствии с доведенными  лимитами бюджетных обязательств, начальная (максимальная) цена определена в размере           </t>
  </si>
  <si>
    <t xml:space="preserve">Исп.   ___________________________ Батчаева Фатима Анзоровна - ведущий специалист-эксперт отдела учета и контроля  использования федерального имущества  распоряжения имуществом, обеспечения деятельности
тел. 8/8782/ 22-03-67
e-mail: F.Batchaeva@rosim.gov.ru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</si>
</sst>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3">
    <font>
      <sz val="11.000000"/>
      <color theme="1"/>
      <name val="Calibri"/>
    </font>
    <font>
      <sz val="10.000000"/>
      <name val="Arial"/>
    </font>
    <font>
      <sz val="10.000000"/>
      <name val="Times New Roman"/>
    </font>
    <font>
      <sz val="11.000000"/>
      <name val="XO Thames"/>
    </font>
    <font>
      <sz val="11.000000"/>
      <name val="Times New Roman"/>
    </font>
    <font>
      <b/>
      <sz val="11.000000"/>
      <name val="XO Thames"/>
    </font>
    <font>
      <b/>
      <sz val="11.000000"/>
      <name val="Times New Roman"/>
    </font>
    <font>
      <sz val="12.000000"/>
      <name val="Times New Roman"/>
    </font>
    <font>
      <b val="0"/>
      <i val="0"/>
      <strike val="0"/>
      <u val="none"/>
      <sz val="12.000000"/>
      <color indexed="64"/>
      <name val="XO Thames"/>
    </font>
    <font>
      <sz val="12.000000"/>
      <name val="XO Thames"/>
    </font>
    <font>
      <b val="0"/>
      <i val="0"/>
      <strike val="0"/>
      <u val="none"/>
      <sz val="11.000000"/>
      <name val="Times New Roman"/>
    </font>
    <font>
      <b/>
      <sz val="12.000000"/>
      <name val="Times New Roman"/>
    </font>
    <font>
      <b/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6">
    <xf fontId="0" fillId="0" borderId="0" numFmtId="0" applyNumberFormat="1" applyFont="1" applyFill="1" applyBorder="1"/>
    <xf fontId="1" fillId="0" borderId="0" numFmtId="43" applyNumberFormat="1" applyFont="1" applyFill="1" applyBorder="1"/>
    <xf fontId="1" fillId="0" borderId="0" numFmtId="41" applyNumberFormat="1" applyFont="1" applyFill="1" applyBorder="1"/>
    <xf fontId="1" fillId="0" borderId="0" numFmtId="44" applyNumberFormat="1" applyFont="1" applyFill="1" applyBorder="1"/>
    <xf fontId="1" fillId="0" borderId="0" numFmtId="42" applyNumberFormat="1" applyFont="1" applyFill="1" applyBorder="1"/>
    <xf fontId="1" fillId="0" borderId="0" numFmtId="9" applyNumberFormat="1" applyFont="1" applyFill="1" applyBorder="1"/>
  </cellStyleXfs>
  <cellXfs count="42">
    <xf fontId="0" fillId="0" borderId="0" numFmtId="0" xfId="0"/>
    <xf fontId="2" fillId="0" borderId="0" numFmtId="0" xfId="0" applyFont="1"/>
    <xf fontId="3" fillId="0" borderId="0" numFmtId="0" xfId="0" applyFont="1"/>
    <xf fontId="4" fillId="0" borderId="0" numFmtId="0" xfId="0" applyFont="1"/>
    <xf fontId="5" fillId="0" borderId="0" numFmtId="0" xfId="0" applyFont="1" applyAlignment="1">
      <alignment horizontal="center"/>
    </xf>
    <xf fontId="6" fillId="0" borderId="0" numFmtId="0" xfId="0" applyFont="1" applyAlignment="1">
      <alignment horizontal="center"/>
    </xf>
    <xf fontId="6" fillId="0" borderId="1" numFmtId="0" xfId="0" applyFont="1" applyBorder="1" applyAlignment="1">
      <alignment horizontal="left" vertical="center" wrapText="1"/>
    </xf>
    <xf fontId="6" fillId="0" borderId="2" numFmtId="0" xfId="0" applyFont="1" applyBorder="1" applyAlignment="1">
      <alignment horizontal="left" vertical="center" wrapText="1"/>
    </xf>
    <xf fontId="4" fillId="0" borderId="1" numFmtId="0" xfId="0" applyFont="1" applyBorder="1" applyAlignment="1">
      <alignment horizontal="left" vertical="center" wrapText="1"/>
    </xf>
    <xf fontId="6" fillId="0" borderId="1" numFmtId="0" xfId="0" applyFont="1" applyBorder="1" applyAlignment="1">
      <alignment horizontal="left" vertical="center"/>
    </xf>
    <xf fontId="2" fillId="0" borderId="1" numFmtId="0" xfId="0" applyFont="1" applyBorder="1" applyAlignment="1">
      <alignment horizontal="center" vertical="center"/>
    </xf>
    <xf fontId="3" fillId="0" borderId="1" numFmtId="0" xfId="0" applyFont="1" applyBorder="1" applyAlignment="1">
      <alignment horizontal="center" vertical="center"/>
    </xf>
    <xf fontId="2" fillId="0" borderId="1" numFmtId="0" xfId="0" applyFont="1" applyBorder="1" applyAlignment="1">
      <alignment horizontal="center" vertical="center" wrapText="1"/>
    </xf>
    <xf fontId="2" fillId="0" borderId="1" numFmtId="2" xfId="0" applyNumberFormat="1" applyFont="1" applyBorder="1" applyAlignment="1">
      <alignment horizontal="center" vertical="top" wrapText="1"/>
    </xf>
    <xf fontId="2" fillId="0" borderId="1" numFmtId="0" xfId="0" applyFont="1" applyBorder="1" applyAlignment="1">
      <alignment horizontal="center" vertical="top" wrapText="1"/>
    </xf>
    <xf fontId="2" fillId="0" borderId="3" numFmtId="0" xfId="0" applyFont="1" applyBorder="1" applyAlignment="1">
      <alignment horizontal="center" vertical="center"/>
    </xf>
    <xf fontId="3" fillId="0" borderId="3" numFmtId="0" xfId="0" applyFont="1" applyBorder="1" applyAlignment="1">
      <alignment horizontal="center" vertical="center"/>
    </xf>
    <xf fontId="2" fillId="0" borderId="3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top" wrapText="1"/>
    </xf>
    <xf fontId="4" fillId="2" borderId="0" numFmtId="4" xfId="0" applyNumberFormat="1" applyFont="1" applyFill="1" applyAlignment="1">
      <alignment horizontal="center" vertical="center"/>
    </xf>
    <xf fontId="7" fillId="2" borderId="4" numFmtId="3" xfId="0" applyNumberFormat="1" applyFont="1" applyFill="1" applyBorder="1" applyAlignment="1">
      <alignment horizontal="center" vertical="center"/>
    </xf>
    <xf fontId="8" fillId="0" borderId="5" numFmtId="0" xfId="0" applyFont="1" applyBorder="1" applyAlignment="1">
      <alignment horizontal="left" vertical="top" wrapText="1"/>
    </xf>
    <xf fontId="4" fillId="2" borderId="4" numFmtId="4" xfId="0" applyNumberFormat="1" applyFont="1" applyFill="1" applyBorder="1" applyAlignment="1">
      <alignment horizontal="center" vertical="center"/>
    </xf>
    <xf fontId="9" fillId="0" borderId="4" numFmtId="3" xfId="0" applyNumberFormat="1" applyFont="1" applyBorder="1" applyAlignment="1">
      <alignment horizontal="center" vertical="center" wrapText="1"/>
    </xf>
    <xf fontId="9" fillId="0" borderId="4" numFmtId="4" xfId="0" applyNumberFormat="1" applyFont="1" applyBorder="1" applyAlignment="1">
      <alignment horizontal="center" vertical="center" wrapText="1"/>
    </xf>
    <xf fontId="4" fillId="2" borderId="4" numFmtId="4" xfId="0" applyNumberFormat="1" applyFont="1" applyFill="1" applyBorder="1" applyAlignment="1">
      <alignment horizontal="center" vertical="center" wrapText="1"/>
    </xf>
    <xf fontId="10" fillId="2" borderId="6" numFmtId="3" xfId="0" applyNumberFormat="1" applyFont="1" applyFill="1" applyBorder="1" applyAlignment="1">
      <alignment horizontal="center" vertical="center" wrapText="1"/>
    </xf>
    <xf fontId="10" fillId="0" borderId="7" numFmtId="0" xfId="0" applyFont="1" applyBorder="1" applyAlignment="1">
      <alignment horizontal="center" vertical="center" wrapText="1"/>
    </xf>
    <xf fontId="4" fillId="2" borderId="8" numFmtId="4" xfId="0" applyNumberFormat="1" applyFont="1" applyFill="1" applyBorder="1" applyAlignment="1">
      <alignment horizontal="center" vertical="center"/>
    </xf>
    <xf fontId="9" fillId="0" borderId="8" numFmtId="3" xfId="0" applyNumberFormat="1" applyFont="1" applyBorder="1" applyAlignment="1">
      <alignment horizontal="center" vertical="center" wrapText="1"/>
    </xf>
    <xf fontId="9" fillId="0" borderId="8" numFmtId="4" xfId="0" applyNumberFormat="1" applyFont="1" applyBorder="1" applyAlignment="1">
      <alignment horizontal="center" vertical="center" wrapText="1"/>
    </xf>
    <xf fontId="4" fillId="2" borderId="8" numFmtId="4" xfId="0" applyNumberFormat="1" applyFont="1" applyFill="1" applyBorder="1" applyAlignment="1">
      <alignment horizontal="center" vertical="center" wrapText="1"/>
    </xf>
    <xf fontId="4" fillId="2" borderId="9" numFmtId="4" xfId="0" applyNumberFormat="1" applyFont="1" applyFill="1" applyBorder="1" applyAlignment="1">
      <alignment horizontal="center" vertical="center"/>
    </xf>
    <xf fontId="6" fillId="2" borderId="4" numFmtId="4" xfId="0" applyNumberFormat="1" applyFont="1" applyFill="1" applyBorder="1" applyAlignment="1">
      <alignment horizontal="center" vertical="center" wrapText="1"/>
    </xf>
    <xf fontId="11" fillId="0" borderId="4" numFmtId="0" xfId="0" applyFont="1" applyBorder="1" applyAlignment="1">
      <alignment horizontal="center"/>
    </xf>
    <xf fontId="11" fillId="0" borderId="4" numFmtId="4" xfId="0" applyNumberFormat="1" applyFont="1" applyBorder="1" applyAlignment="1">
      <alignment horizontal="center"/>
    </xf>
    <xf fontId="2" fillId="0" borderId="0" numFmtId="0" xfId="0" applyFont="1" applyAlignment="1">
      <alignment horizontal="center"/>
    </xf>
    <xf fontId="2" fillId="0" borderId="0" numFmtId="0" xfId="0" applyFont="1" applyAlignment="1">
      <alignment horizontal="left" wrapText="1"/>
    </xf>
    <xf fontId="2" fillId="0" borderId="0" numFmtId="4" xfId="0" applyNumberFormat="1" applyFont="1"/>
    <xf fontId="2" fillId="0" borderId="0" numFmtId="4" xfId="0" applyNumberFormat="1" applyFont="1" applyAlignment="1">
      <alignment horizontal="center"/>
    </xf>
    <xf fontId="12" fillId="0" borderId="0" numFmtId="4" xfId="0" applyNumberFormat="1" applyFont="1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10</xdr:col>
      <xdr:colOff>2808</xdr:colOff>
      <xdr:row>7</xdr:row>
      <xdr:rowOff>954434</xdr:rowOff>
    </xdr:from>
    <xdr:to>
      <xdr:col>11</xdr:col>
      <xdr:colOff>18305</xdr:colOff>
      <xdr:row>7</xdr:row>
      <xdr:rowOff>1301501</xdr:rowOff>
    </xdr:to>
    <xdr:pic>
      <xdr:nvPicPr>
        <xdr:cNvPr id="1025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9</xdr:col>
      <xdr:colOff>18557</xdr:colOff>
      <xdr:row>7</xdr:row>
      <xdr:rowOff>922883</xdr:rowOff>
    </xdr:from>
    <xdr:to>
      <xdr:col>9</xdr:col>
      <xdr:colOff>993288</xdr:colOff>
      <xdr:row>7</xdr:row>
      <xdr:rowOff>1364605</xdr:rowOff>
    </xdr:to>
    <xdr:pic>
      <xdr:nvPicPr>
        <xdr:cNvPr id="1026" name="Picture 2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0</xdr:colOff>
      <xdr:row>7</xdr:row>
      <xdr:rowOff>1601240</xdr:rowOff>
    </xdr:from>
    <xdr:to>
      <xdr:col>12</xdr:col>
      <xdr:colOff>0</xdr:colOff>
      <xdr:row>7</xdr:row>
      <xdr:rowOff>1964083</xdr:rowOff>
    </xdr:to>
    <xdr:pic>
      <xdr:nvPicPr>
        <xdr:cNvPr id="1027" name="Picture 5"/>
        <xdr:cNvPicPr>
          <a:picLocks noChangeAspect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1725274" y="4792115"/>
          <a:ext cx="1504949" cy="362842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237367</xdr:colOff>
      <xdr:row>7</xdr:row>
      <xdr:rowOff>1246286</xdr:rowOff>
    </xdr:from>
    <xdr:to>
      <xdr:col>11</xdr:col>
      <xdr:colOff>387660</xdr:colOff>
      <xdr:row>7</xdr:row>
      <xdr:rowOff>1475035</xdr:rowOff>
    </xdr:to>
    <xdr:pic>
      <xdr:nvPicPr>
        <xdr:cNvPr id="1028" name="Picture 6"/>
        <xdr:cNvPicPr>
          <a:picLocks noChangeAspect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8" zoomScale="100" workbookViewId="0">
      <selection activeCell="K10" activeCellId="0" sqref="K10"/>
    </sheetView>
  </sheetViews>
  <sheetFormatPr baseColWidth="8" defaultRowHeight="15.800000000000001" customHeight="1"/>
  <cols>
    <col customWidth="1" min="1" max="1" style="1" width="9.6796900000000008"/>
    <col customWidth="1" min="2" max="2" style="2" width="32.824199999999998"/>
    <col customWidth="1" min="3" max="3" style="1" width="13.5352"/>
    <col customWidth="1" min="4" max="4" style="1" width="10.9648"/>
    <col customWidth="1" min="5" max="5" style="1" width="11.390599999999999"/>
    <col customWidth="1" min="6" max="7" style="1" width="16.390599999999999"/>
    <col customWidth="1" min="8" max="8" style="1" width="15.109400000000001"/>
    <col customWidth="1" min="9" max="9" style="1" width="15.5352"/>
    <col customWidth="1" min="10" max="10" style="1" width="15.390599999999999"/>
    <col customWidth="1" min="11" max="11" style="1" width="18.253900000000002"/>
    <col customWidth="1" min="12" max="12" style="1" width="22.5352"/>
    <col customWidth="1" min="13" max="256" style="1" width="9.1093799999999998"/>
  </cols>
  <sheetData>
    <row r="1" s="3" customFormat="1" ht="24" customHeight="1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3" customFormat="1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="3" customFormat="1" ht="27" customHeight="1">
      <c r="A3" s="6" t="s">
        <v>1</v>
      </c>
      <c r="B3" s="6"/>
      <c r="C3" s="6"/>
      <c r="D3" s="6"/>
      <c r="E3" s="6"/>
      <c r="F3" s="6" t="s">
        <v>2</v>
      </c>
      <c r="G3" s="6"/>
      <c r="H3" s="6"/>
      <c r="I3" s="6"/>
      <c r="J3" s="6"/>
      <c r="K3" s="6"/>
      <c r="L3" s="6"/>
    </row>
    <row r="4" s="3" customFormat="1" ht="30.75" customHeight="1">
      <c r="A4" s="7" t="s">
        <v>3</v>
      </c>
      <c r="B4" s="7"/>
      <c r="C4" s="7"/>
      <c r="D4" s="7"/>
      <c r="E4" s="7"/>
      <c r="F4" s="8" t="s">
        <v>4</v>
      </c>
      <c r="G4" s="8"/>
      <c r="H4" s="8"/>
      <c r="I4" s="8"/>
      <c r="J4" s="8"/>
      <c r="K4" s="8"/>
      <c r="L4" s="8"/>
    </row>
    <row r="5" s="3" customFormat="1" ht="89.25" customHeight="1">
      <c r="A5" s="6" t="s">
        <v>5</v>
      </c>
      <c r="B5" s="6"/>
      <c r="C5" s="6"/>
      <c r="D5" s="6"/>
      <c r="E5" s="6"/>
      <c r="F5" s="8" t="s">
        <v>6</v>
      </c>
      <c r="G5" s="8"/>
      <c r="H5" s="8"/>
      <c r="I5" s="8"/>
      <c r="J5" s="8"/>
      <c r="K5" s="8"/>
      <c r="L5" s="8"/>
    </row>
    <row r="6" s="3" customFormat="1" ht="25.5" customHeight="1">
      <c r="A6" s="9" t="s">
        <v>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ht="39" customHeight="1">
      <c r="A7" s="10"/>
      <c r="B7" s="11" t="s">
        <v>8</v>
      </c>
      <c r="C7" s="10" t="s">
        <v>9</v>
      </c>
      <c r="D7" s="12" t="s">
        <v>10</v>
      </c>
      <c r="E7" s="12" t="s">
        <v>11</v>
      </c>
      <c r="F7" s="12"/>
      <c r="G7" s="12"/>
      <c r="H7" s="12"/>
      <c r="I7" s="13" t="s">
        <v>12</v>
      </c>
      <c r="J7" s="13"/>
      <c r="K7" s="13"/>
      <c r="L7" s="14" t="s">
        <v>13</v>
      </c>
    </row>
    <row r="8" ht="159" customHeight="1">
      <c r="A8" s="15"/>
      <c r="B8" s="16"/>
      <c r="C8" s="15"/>
      <c r="D8" s="17"/>
      <c r="E8" s="17"/>
      <c r="F8" s="18" t="s">
        <v>14</v>
      </c>
      <c r="G8" s="18" t="s">
        <v>15</v>
      </c>
      <c r="H8" s="18" t="s">
        <v>16</v>
      </c>
      <c r="I8" s="17" t="s">
        <v>17</v>
      </c>
      <c r="J8" s="19" t="s">
        <v>18</v>
      </c>
      <c r="K8" s="19" t="s">
        <v>19</v>
      </c>
      <c r="L8" s="19" t="s">
        <v>20</v>
      </c>
    </row>
    <row r="9" s="20" customFormat="1" ht="39" customHeight="1">
      <c r="A9" s="21">
        <v>1</v>
      </c>
      <c r="B9" s="22" t="s">
        <v>21</v>
      </c>
      <c r="C9" s="23" t="s">
        <v>22</v>
      </c>
      <c r="D9" s="24">
        <v>1</v>
      </c>
      <c r="E9" s="24">
        <v>3</v>
      </c>
      <c r="F9" s="25">
        <v>30000</v>
      </c>
      <c r="G9" s="25">
        <v>30000</v>
      </c>
      <c r="H9" s="25">
        <v>35000</v>
      </c>
      <c r="I9" s="26">
        <f>(F9+G9+H9)/3</f>
        <v>31666.666666666668</v>
      </c>
      <c r="J9" s="23">
        <f>SQRT((POWER(F9-I9,2)+POWER(H9-I9,2)+POWER(G9-I9,2))/(E9-1))</f>
        <v>2886.7513459481288</v>
      </c>
      <c r="K9" s="23">
        <f>J9/I9*100</f>
        <v>9.1160568819414589</v>
      </c>
      <c r="L9" s="26">
        <f>I9*D9</f>
        <v>31666.666666666668</v>
      </c>
      <c r="M9" s="20"/>
    </row>
    <row r="10" s="20" customFormat="1" ht="39" customHeight="1">
      <c r="A10" s="21">
        <v>2</v>
      </c>
      <c r="B10" s="22" t="s">
        <v>23</v>
      </c>
      <c r="C10" s="23" t="s">
        <v>22</v>
      </c>
      <c r="D10" s="24">
        <v>1</v>
      </c>
      <c r="E10" s="24">
        <v>3</v>
      </c>
      <c r="F10" s="25">
        <v>45000</v>
      </c>
      <c r="G10" s="25">
        <v>45000</v>
      </c>
      <c r="H10" s="25">
        <v>55000</v>
      </c>
      <c r="I10" s="26">
        <f>(F10+G10+H10)/3</f>
        <v>48333.333333333336</v>
      </c>
      <c r="J10" s="23">
        <f>SQRT((POWER(F10-I10,2)+POWER(H10-I10,2)+POWER(G10-I10,2))/(E10-1))</f>
        <v>5773.5026918962576</v>
      </c>
      <c r="K10" s="23">
        <f>J10/I10*100</f>
        <v>11.945177983233636</v>
      </c>
      <c r="L10" s="26">
        <f>I10*D10</f>
        <v>48333.333333333336</v>
      </c>
      <c r="M10" s="20"/>
    </row>
    <row r="11" s="20" customFormat="1" ht="36" customHeight="1">
      <c r="A11" s="27"/>
      <c r="B11" s="28"/>
      <c r="C11" s="29"/>
      <c r="D11" s="30"/>
      <c r="E11" s="30"/>
      <c r="F11" s="31"/>
      <c r="G11" s="31"/>
      <c r="H11" s="31"/>
      <c r="I11" s="32"/>
      <c r="J11" s="29"/>
      <c r="K11" s="33"/>
      <c r="L11" s="34">
        <f>SUM(L9:L10)</f>
        <v>80000</v>
      </c>
      <c r="M11" s="20"/>
    </row>
    <row r="12" ht="15.800000000000001" customHeight="1">
      <c r="A12" s="35" t="s">
        <v>24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6">
        <v>78528.979999999996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5.800000000000001" customHeight="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72" customHeight="1">
      <c r="A14" s="38" t="s">
        <v>25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5.800000000000001" customHeight="1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5.800000000000001">
      <c r="A16" s="1"/>
      <c r="B16" s="2"/>
      <c r="C16" s="1"/>
      <c r="D16" s="1"/>
      <c r="E16" s="1"/>
      <c r="F16" s="1"/>
      <c r="G16" s="1"/>
      <c r="H16" s="39"/>
      <c r="I16" s="39"/>
      <c r="J16" s="39"/>
      <c r="K16" s="3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5.800000000000001">
      <c r="A17" s="1"/>
      <c r="B17" s="2"/>
      <c r="C17" s="1"/>
      <c r="D17" s="1"/>
      <c r="E17" s="1"/>
      <c r="F17" s="1"/>
      <c r="G17" s="1"/>
      <c r="H17" s="39"/>
      <c r="I17" s="39"/>
      <c r="J17" s="39"/>
      <c r="K17" s="39"/>
      <c r="L17" s="1"/>
      <c r="M17" s="1"/>
    </row>
    <row r="18" ht="15.800000000000001">
      <c r="A18" s="1"/>
      <c r="B18" s="2"/>
      <c r="C18" s="1"/>
      <c r="D18" s="1"/>
      <c r="E18" s="1"/>
      <c r="F18" s="1"/>
      <c r="G18" s="1"/>
      <c r="H18" s="39"/>
      <c r="I18" s="39"/>
      <c r="J18" s="39"/>
      <c r="K18" s="40"/>
      <c r="L18" s="1"/>
      <c r="M18" s="1"/>
    </row>
    <row r="19" ht="15.800000000000001">
      <c r="A19" s="1"/>
      <c r="B19" s="2"/>
      <c r="C19" s="1"/>
      <c r="D19" s="1"/>
      <c r="E19" s="1"/>
      <c r="F19" s="1"/>
      <c r="G19" s="1"/>
      <c r="H19" s="39"/>
      <c r="I19" s="39"/>
      <c r="J19" s="39"/>
      <c r="K19" s="40"/>
      <c r="L19" s="1"/>
      <c r="M19" s="1"/>
    </row>
    <row r="20" ht="15.800000000000001">
      <c r="A20" s="1"/>
      <c r="B20" s="2"/>
      <c r="C20" s="1"/>
      <c r="D20" s="1"/>
      <c r="E20" s="1"/>
      <c r="F20" s="1"/>
      <c r="G20" s="1"/>
      <c r="H20" s="39"/>
      <c r="I20" s="39"/>
      <c r="J20" s="39"/>
      <c r="K20" s="40"/>
      <c r="L20" s="1"/>
      <c r="M20" s="1"/>
    </row>
    <row r="21" ht="15.800000000000001">
      <c r="A21" s="1"/>
      <c r="B21" s="2"/>
      <c r="C21" s="1"/>
      <c r="D21" s="1"/>
      <c r="E21" s="1"/>
      <c r="F21" s="1"/>
      <c r="G21" s="1"/>
      <c r="H21" s="39"/>
      <c r="I21" s="39"/>
      <c r="J21" s="39"/>
      <c r="K21" s="40"/>
      <c r="L21" s="1"/>
      <c r="M21" s="1"/>
    </row>
    <row r="22" ht="15.800000000000001">
      <c r="H22" s="39"/>
      <c r="I22" s="39"/>
      <c r="J22" s="39"/>
      <c r="K22" s="40"/>
      <c r="L22" s="1"/>
      <c r="M22" s="1"/>
    </row>
    <row r="23" ht="15.800000000000001">
      <c r="H23" s="39"/>
      <c r="I23" s="39"/>
      <c r="J23" s="39"/>
      <c r="K23" s="40"/>
      <c r="M23" s="1"/>
    </row>
    <row r="24" ht="15.800000000000001">
      <c r="H24" s="39"/>
      <c r="I24" s="39"/>
      <c r="J24" s="39"/>
      <c r="K24" s="40"/>
      <c r="M24" s="1"/>
    </row>
    <row r="25" ht="15.800000000000001">
      <c r="H25" s="39"/>
      <c r="I25" s="39"/>
      <c r="J25" s="39"/>
      <c r="K25" s="40"/>
      <c r="M25" s="1"/>
    </row>
    <row r="26" ht="15.800000000000001">
      <c r="H26" s="39"/>
      <c r="I26" s="39"/>
      <c r="J26" s="39"/>
      <c r="K26" s="40"/>
      <c r="M26" s="1"/>
    </row>
    <row r="27" ht="15.800000000000001">
      <c r="H27" s="39"/>
      <c r="I27" s="39"/>
      <c r="J27" s="39"/>
      <c r="K27" s="40"/>
      <c r="M27" s="1"/>
    </row>
    <row r="28" ht="15.800000000000001">
      <c r="H28" s="39"/>
      <c r="I28" s="39"/>
      <c r="J28" s="39"/>
      <c r="K28" s="40"/>
      <c r="M28" s="1"/>
    </row>
    <row r="29" ht="15.800000000000001">
      <c r="I29" s="41"/>
      <c r="J29" s="41"/>
      <c r="M29" s="1"/>
    </row>
    <row r="30" ht="15.800000000000001">
      <c r="I30" s="39"/>
      <c r="J30" s="39"/>
      <c r="M30" s="1"/>
    </row>
    <row r="31" ht="15.800000000000001">
      <c r="I31" s="39"/>
      <c r="J31" s="39"/>
      <c r="M31" s="1"/>
    </row>
    <row r="32" ht="15.800000000000001">
      <c r="I32" s="39"/>
      <c r="J32" s="39"/>
      <c r="M32" s="1"/>
    </row>
    <row r="33" ht="15.800000000000001">
      <c r="I33" s="39"/>
      <c r="J33" s="39"/>
      <c r="M33" s="1"/>
    </row>
    <row r="34" ht="15.800000000000001">
      <c r="I34" s="39"/>
      <c r="J34" s="39"/>
      <c r="M34" s="1"/>
    </row>
    <row r="35" ht="15.800000000000001">
      <c r="I35" s="39"/>
      <c r="J35" s="39"/>
      <c r="M35" s="1"/>
    </row>
    <row r="36" ht="15.800000000000001">
      <c r="I36" s="39"/>
      <c r="J36" s="39"/>
      <c r="M36" s="1"/>
    </row>
    <row r="37" ht="15.800000000000001">
      <c r="I37" s="39"/>
      <c r="J37" s="39"/>
      <c r="M37" s="1"/>
    </row>
    <row r="38" ht="15.800000000000001">
      <c r="I38" s="39"/>
      <c r="J38" s="39"/>
    </row>
    <row r="39" ht="15.800000000000001">
      <c r="I39" s="39"/>
      <c r="J39" s="39"/>
    </row>
    <row r="40" ht="15.800000000000001">
      <c r="I40" s="39"/>
      <c r="J40" s="39"/>
    </row>
    <row r="41" ht="15.800000000000001">
      <c r="I41" s="39"/>
      <c r="J41" s="39"/>
    </row>
    <row r="42" ht="15.800000000000001">
      <c r="I42" s="39"/>
      <c r="J42" s="39"/>
    </row>
  </sheetData>
  <autoFilter ref="A8:L9"/>
  <mergeCells count="18">
    <mergeCell ref="B1:L1"/>
    <mergeCell ref="A3:E3"/>
    <mergeCell ref="F3:L3"/>
    <mergeCell ref="A4:E4"/>
    <mergeCell ref="F4:L4"/>
    <mergeCell ref="A5:E5"/>
    <mergeCell ref="F5:L5"/>
    <mergeCell ref="A6:L6"/>
    <mergeCell ref="A7:A8"/>
    <mergeCell ref="B7:B8"/>
    <mergeCell ref="C7:C8"/>
    <mergeCell ref="D7:D8"/>
    <mergeCell ref="E7:E8"/>
    <mergeCell ref="F7:H7"/>
    <mergeCell ref="I7:K7"/>
    <mergeCell ref="A12:K12"/>
    <mergeCell ref="A14:L14"/>
    <mergeCell ref="K18:K28"/>
  </mergeCells>
  <printOptions headings="0" gridLines="0"/>
  <pageMargins left="0.25196850393700787" right="0.25196850393700787" top="0.31889763779527563" bottom="0.25984251968503941" header="0.51181100000000002" footer="0.51181100000000002"/>
  <pageSetup paperSize="9" scale="75" firstPageNumber="1" fitToWidth="1" fitToHeight="1" pageOrder="downThenOver" orientation="landscape" usePrinterDefaults="1" blackAndWhite="0" draft="0" cellComments="none" useFirstPageNumber="1" errors="displayed" horizontalDpi="300" verticalDpi="3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f.batchaeva</cp:lastModifiedBy>
  <cp:revision>23</cp:revision>
  <dcterms:created xsi:type="dcterms:W3CDTF">2014-02-03T17:42:00Z</dcterms:created>
  <dcterms:modified xsi:type="dcterms:W3CDTF">2026-05-25T13:07:32Z</dcterms:modified>
</cp:coreProperties>
</file>