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flys\Nextcloud\КС\ФНЦ ВНИТИП\ПЛЕМКА 2026\Соглашение КРС 2026\Семя\+Милан\Для загрузки\"/>
    </mc:Choice>
  </mc:AlternateContent>
  <xr:revisionPtr revIDLastSave="0" documentId="13_ncr:1_{807B6F00-DC16-4C67-9D48-1A4EAE442A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L20" i="1" l="1"/>
  <c r="M20" i="1" s="1"/>
  <c r="N20" i="1" l="1"/>
  <c r="M21" i="1" s="1"/>
</calcChain>
</file>

<file path=xl/sharedStrings.xml><?xml version="1.0" encoding="utf-8"?>
<sst xmlns="http://schemas.openxmlformats.org/spreadsheetml/2006/main" count="45" uniqueCount="42">
  <si>
    <t>ОБОСНОВАНИЕ НАЧАЛЬНОЙ (МАКСИМАЛЬНОЙ) ЦЕНЫ КОНТРАКТА</t>
  </si>
  <si>
    <t>№ п/п</t>
  </si>
  <si>
    <t>Наименование</t>
  </si>
  <si>
    <t>ОКПД2</t>
  </si>
  <si>
    <t>Единица измерения</t>
  </si>
  <si>
    <t>Количество</t>
  </si>
  <si>
    <t>Цена за единицу, рублей</t>
  </si>
  <si>
    <t>Среднее квадратическое отклонение цены за единицу</t>
  </si>
  <si>
    <t>КТРУ</t>
  </si>
  <si>
    <t>Коэффициент вариации цен не превышает 33% - цены являются однородными.</t>
  </si>
  <si>
    <t>Информация о валюте, используемой для формирования цены контракта и расчетов с поставщиком (подрядчиком, исполнителем) – Российский рубль.</t>
  </si>
  <si>
    <t>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применяется.</t>
  </si>
  <si>
    <t xml:space="preserve">Дата подготовки обоснования НМЦК: </t>
  </si>
  <si>
    <t>Итого</t>
  </si>
  <si>
    <t>-</t>
  </si>
  <si>
    <t xml:space="preserve">Средняя цена за единицу, рублей </t>
  </si>
  <si>
    <t>Коэффициент вариации, %</t>
  </si>
  <si>
    <t>Невозможность применения других методов определения начальной (максимальной) цены контракта обусловлена следующим:</t>
  </si>
  <si>
    <t>тарифный метод – в связи с тем, что цены по предмету закупки не подлежат государственному регулированию;</t>
  </si>
  <si>
    <t xml:space="preserve">1. Предмет контракта: </t>
  </si>
  <si>
    <t>3. Выбранный метод определения начальной (максимальной) цены контракта:</t>
  </si>
  <si>
    <t>4. Выполненные действия в части сбора информации:</t>
  </si>
  <si>
    <t>5. Расчет НМЦК</t>
  </si>
  <si>
    <r>
      <t xml:space="preserve">проектно-сметный метод – предметом закупки не </t>
    </r>
    <r>
      <rPr>
        <sz val="12"/>
        <rFont val="Times New Roman"/>
        <family val="1"/>
        <charset val="204"/>
      </rPr>
      <t>являются строительство, реконструкция, капитальный ремонт, снос объектов капитального строительства, выполнение работ по сохранению объектов культурного наследия;</t>
    </r>
  </si>
  <si>
    <r>
      <t xml:space="preserve">затратный метод – отсутствием полной информации о </t>
    </r>
    <r>
      <rPr>
        <sz val="12"/>
        <color theme="1"/>
        <rFont val="Times New Roman"/>
        <family val="1"/>
        <charset val="204"/>
      </rPr>
      <t xml:space="preserve">суммах произведенных затрат и обычной для определенной сферы деятельности прибыли </t>
    </r>
    <r>
      <rPr>
        <sz val="12"/>
        <color rgb="FF000000"/>
        <rFont val="Times New Roman"/>
        <family val="1"/>
        <charset val="204"/>
      </rPr>
      <t>по предмету закупки</t>
    </r>
  </si>
  <si>
    <t>2. Организатор:</t>
  </si>
  <si>
    <t>Начальная (максимальная) цена единицы Контракта, рублей</t>
  </si>
  <si>
    <t>6. Начальная (максимальная) цена единцы, принятая для настоящей закупки:</t>
  </si>
  <si>
    <t>6.1. Максимальная цена Контракта составляет:</t>
  </si>
  <si>
    <t>СЕЛЕКЦИОННО-ГЕНЕТИЧЕСКИЙ ЦЕНТР "СМЕНА" - ФИЛИАЛ ФЕДЕРАЛЬНОГО ГОСУДАРСТВЕННОГО БЮДЖЕТНОГО НАУЧНОГО УЧРЕЖДЕНИЯ ФЕДЕРАЛЬНОГО НАУЧНОГО ЦЕНТРА "ВСЕРОССИЙСКИЙ НАУЧНО-ИССЛЕДОВАТЕЛЬСКИЙ И ТЕХНОЛОГИЧЕСКИЙ ИНСТИТУТ ПТИЦЕВОДСТВА"</t>
  </si>
  <si>
    <t>Поставщик № 1</t>
  </si>
  <si>
    <t>Поставщик № 2</t>
  </si>
  <si>
    <t>Поставщик № 3</t>
  </si>
  <si>
    <t>по Соглашению о предоставлении гранта в форме субсидий из бюджета Московской области на поддержку племенного животноводства «29» мая 2026 г. № 30-2026-003181</t>
  </si>
  <si>
    <t>Национальный режим по ПП №1785</t>
  </si>
  <si>
    <t>преимущество</t>
  </si>
  <si>
    <t>01.42.20</t>
  </si>
  <si>
    <t>доза</t>
  </si>
  <si>
    <t>Милан</t>
  </si>
  <si>
    <t>Поставка семени племенных быков айрширской породы Милан № 1055  для искусственного осеменения КРС для нужд СГЦ "Смена"</t>
  </si>
  <si>
    <t>147 000,00 (сто сорок семь тысяч) рублей 00 копеек</t>
  </si>
  <si>
    <t>Расчет произведен на основании 1 коммерческого предложения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</si>
</sst>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3" fillId="0" borderId="5" xfId="1" applyNumberFormat="1" applyFont="1" applyBorder="1" applyAlignment="1">
      <alignment vertical="center" wrapText="1"/>
    </xf>
    <xf numFmtId="2" fontId="3" fillId="0" borderId="5" xfId="1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0"/>
  <sheetViews>
    <sheetView tabSelected="1" zoomScale="70" zoomScaleNormal="70" workbookViewId="0">
      <selection activeCell="A16" sqref="A16:B16"/>
    </sheetView>
  </sheetViews>
  <sheetFormatPr defaultRowHeight="15.75" x14ac:dyDescent="0.25"/>
  <cols>
    <col min="1" max="1" width="6.85546875" style="5" bestFit="1" customWidth="1"/>
    <col min="2" max="2" width="40" style="5" customWidth="1"/>
    <col min="3" max="3" width="16.140625" style="5" customWidth="1"/>
    <col min="4" max="4" width="24.5703125" style="5" customWidth="1"/>
    <col min="5" max="5" width="20.7109375" style="5" customWidth="1"/>
    <col min="6" max="6" width="12.5703125" style="5" bestFit="1" customWidth="1"/>
    <col min="7" max="13" width="17" style="5" customWidth="1"/>
    <col min="14" max="14" width="22" style="5" customWidth="1"/>
    <col min="15" max="16384" width="9.140625" style="5"/>
  </cols>
  <sheetData>
    <row r="1" spans="1:13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3" spans="1:13" x14ac:dyDescent="0.25">
      <c r="A3" s="25" t="s">
        <v>19</v>
      </c>
      <c r="B3" s="25"/>
      <c r="C3" s="35" t="s">
        <v>39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47.25" customHeight="1" x14ac:dyDescent="0.25">
      <c r="A5" s="25" t="s">
        <v>25</v>
      </c>
      <c r="B5" s="25"/>
      <c r="C5" s="35" t="s">
        <v>29</v>
      </c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3" ht="15.75" customHeight="1" x14ac:dyDescent="0.25">
      <c r="A7" s="25" t="s">
        <v>20</v>
      </c>
      <c r="B7" s="25"/>
      <c r="C7" s="25"/>
      <c r="D7" s="25"/>
      <c r="E7" s="25"/>
      <c r="F7" s="31"/>
      <c r="G7" s="31"/>
      <c r="H7" s="31"/>
      <c r="I7" s="31"/>
      <c r="J7" s="31"/>
      <c r="K7" s="31"/>
      <c r="L7" s="31"/>
      <c r="M7" s="18"/>
    </row>
    <row r="8" spans="1:13" x14ac:dyDescent="0.25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18"/>
      <c r="K8" s="18"/>
      <c r="L8" s="18"/>
      <c r="M8" s="18"/>
    </row>
    <row r="9" spans="1:13" ht="23.25" customHeight="1" x14ac:dyDescent="0.25">
      <c r="A9" s="4" t="s">
        <v>14</v>
      </c>
      <c r="B9" s="33" t="s">
        <v>18</v>
      </c>
      <c r="C9" s="33"/>
      <c r="D9" s="33"/>
      <c r="E9" s="33"/>
      <c r="F9" s="33"/>
      <c r="G9" s="33"/>
      <c r="H9" s="33"/>
      <c r="I9" s="33"/>
      <c r="J9" s="33"/>
      <c r="K9" s="18"/>
      <c r="L9" s="18"/>
      <c r="M9" s="18"/>
    </row>
    <row r="10" spans="1:13" ht="36.75" customHeight="1" x14ac:dyDescent="0.25">
      <c r="A10" s="4" t="s">
        <v>14</v>
      </c>
      <c r="B10" s="24" t="s">
        <v>23</v>
      </c>
      <c r="C10" s="24"/>
      <c r="D10" s="24"/>
      <c r="E10" s="24"/>
      <c r="F10" s="24"/>
      <c r="G10" s="24"/>
      <c r="H10" s="24"/>
      <c r="I10" s="24"/>
      <c r="J10" s="24"/>
      <c r="K10" s="9"/>
      <c r="L10" s="9"/>
      <c r="M10" s="9"/>
    </row>
    <row r="11" spans="1:13" ht="32.25" customHeight="1" x14ac:dyDescent="0.25">
      <c r="A11" s="4" t="s">
        <v>14</v>
      </c>
      <c r="B11" s="39" t="s">
        <v>24</v>
      </c>
      <c r="C11" s="39"/>
      <c r="D11" s="39"/>
      <c r="E11" s="39"/>
      <c r="F11" s="39"/>
      <c r="G11" s="39"/>
      <c r="H11" s="39"/>
      <c r="I11" s="39"/>
      <c r="J11" s="39"/>
      <c r="K11" s="20"/>
      <c r="L11" s="20"/>
      <c r="M11" s="20"/>
    </row>
    <row r="12" spans="1:13" x14ac:dyDescent="0.25">
      <c r="A12" s="4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</row>
    <row r="13" spans="1:13" ht="18.75" customHeight="1" x14ac:dyDescent="0.25">
      <c r="A13" s="25" t="s">
        <v>21</v>
      </c>
      <c r="B13" s="25"/>
      <c r="C13" s="25"/>
      <c r="D13" s="25"/>
      <c r="E13" s="14"/>
      <c r="F13" s="19"/>
      <c r="G13" s="19"/>
      <c r="H13" s="19"/>
      <c r="I13" s="19"/>
      <c r="J13" s="19"/>
      <c r="K13" s="20"/>
      <c r="L13" s="20"/>
      <c r="M13" s="20"/>
    </row>
    <row r="14" spans="1:13" x14ac:dyDescent="0.25">
      <c r="A14" s="24" t="s">
        <v>41</v>
      </c>
      <c r="B14" s="24"/>
      <c r="C14" s="24"/>
      <c r="D14" s="24"/>
      <c r="E14" s="24"/>
      <c r="F14" s="24"/>
      <c r="G14" s="24"/>
      <c r="H14" s="24"/>
      <c r="I14" s="24"/>
      <c r="J14" s="24"/>
      <c r="K14" s="20"/>
      <c r="L14" s="20"/>
      <c r="M14" s="20"/>
    </row>
    <row r="15" spans="1:13" ht="15.75" customHeight="1" x14ac:dyDescent="0.25">
      <c r="A15" s="6"/>
      <c r="B15" s="6"/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</row>
    <row r="16" spans="1:13" ht="15.75" customHeight="1" x14ac:dyDescent="0.25">
      <c r="A16" s="26" t="s">
        <v>22</v>
      </c>
      <c r="B16" s="26"/>
      <c r="C16" s="6"/>
      <c r="D16" s="6"/>
      <c r="E16" s="6"/>
      <c r="F16" s="14"/>
      <c r="G16" s="14"/>
      <c r="H16" s="14"/>
      <c r="I16" s="14"/>
      <c r="J16" s="14"/>
      <c r="K16" s="14"/>
      <c r="L16" s="14"/>
      <c r="M16" s="14"/>
    </row>
    <row r="17" spans="1:24" ht="15.75" customHeight="1" x14ac:dyDescent="0.25"/>
    <row r="18" spans="1:24" ht="47.25" customHeight="1" x14ac:dyDescent="0.25">
      <c r="A18" s="36" t="s">
        <v>1</v>
      </c>
      <c r="B18" s="36" t="s">
        <v>2</v>
      </c>
      <c r="C18" s="43" t="s">
        <v>34</v>
      </c>
      <c r="D18" s="36" t="s">
        <v>3</v>
      </c>
      <c r="E18" s="36" t="s">
        <v>8</v>
      </c>
      <c r="F18" s="36" t="s">
        <v>4</v>
      </c>
      <c r="G18" s="36" t="s">
        <v>5</v>
      </c>
      <c r="H18" s="28" t="s">
        <v>6</v>
      </c>
      <c r="I18" s="29"/>
      <c r="J18" s="30"/>
      <c r="K18" s="36" t="s">
        <v>15</v>
      </c>
      <c r="L18" s="36" t="s">
        <v>7</v>
      </c>
      <c r="M18" s="36" t="s">
        <v>16</v>
      </c>
      <c r="N18" s="36" t="s">
        <v>26</v>
      </c>
    </row>
    <row r="19" spans="1:24" ht="47.25" customHeight="1" x14ac:dyDescent="0.25">
      <c r="A19" s="37"/>
      <c r="B19" s="37"/>
      <c r="C19" s="44"/>
      <c r="D19" s="37"/>
      <c r="E19" s="37"/>
      <c r="F19" s="37"/>
      <c r="G19" s="37"/>
      <c r="H19" s="1" t="s">
        <v>30</v>
      </c>
      <c r="I19" s="1" t="s">
        <v>31</v>
      </c>
      <c r="J19" s="1" t="s">
        <v>32</v>
      </c>
      <c r="K19" s="37"/>
      <c r="L19" s="38"/>
      <c r="M19" s="38"/>
      <c r="N19" s="37"/>
    </row>
    <row r="20" spans="1:24" ht="47.25" customHeight="1" x14ac:dyDescent="0.25">
      <c r="A20" s="1">
        <v>1</v>
      </c>
      <c r="B20" s="1" t="s">
        <v>38</v>
      </c>
      <c r="C20" s="1" t="s">
        <v>35</v>
      </c>
      <c r="D20" s="21" t="s">
        <v>36</v>
      </c>
      <c r="E20" s="22" t="s">
        <v>14</v>
      </c>
      <c r="F20" s="1" t="s">
        <v>37</v>
      </c>
      <c r="G20" s="1">
        <v>300</v>
      </c>
      <c r="H20" s="2">
        <v>490</v>
      </c>
      <c r="I20" s="2">
        <v>0</v>
      </c>
      <c r="J20" s="2">
        <v>0</v>
      </c>
      <c r="K20" s="3">
        <f>ROUND(((H20+I20+J20)),2)</f>
        <v>490</v>
      </c>
      <c r="L20" s="15">
        <f>SQRT(((H20-K20)^2+(I20-K20)^2+(J20-K20)^2)/(3-1))</f>
        <v>490</v>
      </c>
      <c r="M20" s="16">
        <f t="shared" ref="M20" si="0">(L20/K20)*100</f>
        <v>100</v>
      </c>
      <c r="N20" s="3">
        <f>ROUND((K20*G20),2)</f>
        <v>147000</v>
      </c>
    </row>
    <row r="21" spans="1:24" ht="19.5" customHeight="1" x14ac:dyDescent="0.25">
      <c r="A21" s="42" t="s">
        <v>13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17">
        <f>SUM(N20)</f>
        <v>147000</v>
      </c>
      <c r="N21" s="8"/>
      <c r="O21" s="8"/>
    </row>
    <row r="22" spans="1:24" x14ac:dyDescent="0.25">
      <c r="N22" s="8"/>
      <c r="O22" s="8"/>
    </row>
    <row r="23" spans="1:24" ht="21" customHeight="1" x14ac:dyDescent="0.25">
      <c r="A23" s="24" t="s">
        <v>9</v>
      </c>
      <c r="B23" s="24"/>
      <c r="C23" s="24"/>
      <c r="D23" s="24"/>
      <c r="E23" s="24"/>
      <c r="F23" s="24"/>
      <c r="G23" s="24"/>
      <c r="H23" s="8"/>
      <c r="I23" s="8"/>
      <c r="J23" s="8"/>
      <c r="K23" s="8"/>
      <c r="L23" s="8"/>
      <c r="M23" s="8"/>
      <c r="N23" s="9"/>
      <c r="O23" s="9"/>
    </row>
    <row r="24" spans="1:2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  <c r="O24" s="9"/>
    </row>
    <row r="25" spans="1:24" ht="15.75" customHeight="1" x14ac:dyDescent="0.25">
      <c r="A25" s="24" t="s">
        <v>10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8"/>
      <c r="M25" s="8"/>
      <c r="N25" s="8"/>
      <c r="O25" s="8"/>
    </row>
    <row r="26" spans="1:24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24" x14ac:dyDescent="0.25">
      <c r="A27" s="24" t="s">
        <v>11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8"/>
      <c r="O27" s="8"/>
    </row>
    <row r="28" spans="1:24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  <c r="O28" s="8"/>
    </row>
    <row r="29" spans="1:24" x14ac:dyDescent="0.25">
      <c r="A29" s="26" t="s">
        <v>27</v>
      </c>
      <c r="B29" s="26"/>
      <c r="C29" s="26"/>
      <c r="D29" s="26"/>
      <c r="E29" s="26"/>
      <c r="F29" s="32"/>
      <c r="G29" s="32"/>
      <c r="H29" s="32"/>
      <c r="I29" s="32"/>
      <c r="J29" s="32"/>
      <c r="K29" s="32"/>
      <c r="L29" s="32"/>
      <c r="M29" s="32"/>
      <c r="N29" s="8"/>
      <c r="O29" s="8"/>
    </row>
    <row r="30" spans="1:24" ht="20.25" customHeight="1" x14ac:dyDescent="0.25">
      <c r="A30" s="27" t="s">
        <v>28</v>
      </c>
      <c r="B30" s="27"/>
      <c r="C30" s="27"/>
      <c r="D30" s="27"/>
      <c r="E30" s="27"/>
      <c r="F30" s="40" t="s">
        <v>40</v>
      </c>
      <c r="G30" s="41"/>
      <c r="H30" s="41"/>
      <c r="I30" s="41"/>
      <c r="J30" s="41"/>
      <c r="K30" s="41"/>
      <c r="L30" s="41"/>
      <c r="M30" s="41"/>
      <c r="N30" s="8"/>
      <c r="O30" s="8"/>
    </row>
    <row r="31" spans="1:24" ht="22.5" customHeight="1" x14ac:dyDescent="0.25">
      <c r="A31" s="8"/>
      <c r="B31" s="8"/>
      <c r="C31" s="8"/>
      <c r="D31" s="8"/>
      <c r="E31" s="8"/>
      <c r="F31" s="26" t="s">
        <v>33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spans="1:24" ht="20.25" customHeight="1" x14ac:dyDescent="0.25">
      <c r="A32" s="27"/>
      <c r="B32" s="27"/>
      <c r="C32" s="27"/>
      <c r="D32" s="27"/>
      <c r="E32" s="27"/>
      <c r="F32" s="27"/>
      <c r="G32" s="27"/>
      <c r="H32" s="23"/>
      <c r="I32" s="23"/>
      <c r="J32" s="23"/>
      <c r="K32" s="23"/>
      <c r="L32" s="23"/>
      <c r="M32" s="23"/>
      <c r="N32" s="8"/>
      <c r="O32" s="8"/>
    </row>
    <row r="33" spans="1:13" x14ac:dyDescent="0.25">
      <c r="A33" s="8"/>
      <c r="B33" s="8"/>
      <c r="C33" s="8"/>
      <c r="D33" s="8"/>
      <c r="E33" s="8"/>
    </row>
    <row r="34" spans="1:13" x14ac:dyDescent="0.25">
      <c r="A34" s="24" t="s">
        <v>12</v>
      </c>
      <c r="B34" s="24"/>
      <c r="C34" s="13">
        <v>46234</v>
      </c>
      <c r="D34" s="9"/>
      <c r="E34" s="10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24"/>
      <c r="B36" s="24"/>
      <c r="C36" s="11"/>
      <c r="D36" s="11"/>
      <c r="E36" s="12"/>
      <c r="I36" s="8"/>
      <c r="J36" s="8"/>
      <c r="K36" s="8"/>
      <c r="L36" s="8"/>
      <c r="M36" s="8"/>
    </row>
    <row r="38" spans="1:13" x14ac:dyDescent="0.25">
      <c r="A38" s="9"/>
    </row>
    <row r="40" spans="1:13" x14ac:dyDescent="0.25">
      <c r="A40" s="9"/>
    </row>
  </sheetData>
  <mergeCells count="38">
    <mergeCell ref="F31:X31"/>
    <mergeCell ref="D18:D19"/>
    <mergeCell ref="F18:F19"/>
    <mergeCell ref="G18:G19"/>
    <mergeCell ref="B11:J11"/>
    <mergeCell ref="A25:K25"/>
    <mergeCell ref="A30:E30"/>
    <mergeCell ref="F30:M30"/>
    <mergeCell ref="N18:N19"/>
    <mergeCell ref="A21:L21"/>
    <mergeCell ref="E18:E19"/>
    <mergeCell ref="A18:A19"/>
    <mergeCell ref="B18:B19"/>
    <mergeCell ref="C18:C19"/>
    <mergeCell ref="A1:M1"/>
    <mergeCell ref="C5:M5"/>
    <mergeCell ref="C3:M3"/>
    <mergeCell ref="A23:G23"/>
    <mergeCell ref="A8:I8"/>
    <mergeCell ref="K18:K19"/>
    <mergeCell ref="L18:L19"/>
    <mergeCell ref="M18:M19"/>
    <mergeCell ref="A36:B36"/>
    <mergeCell ref="A7:E7"/>
    <mergeCell ref="A16:B16"/>
    <mergeCell ref="A32:G32"/>
    <mergeCell ref="A3:B3"/>
    <mergeCell ref="A5:B5"/>
    <mergeCell ref="A27:M27"/>
    <mergeCell ref="A34:B34"/>
    <mergeCell ref="H18:J18"/>
    <mergeCell ref="F7:L7"/>
    <mergeCell ref="A13:D13"/>
    <mergeCell ref="A14:J14"/>
    <mergeCell ref="A29:E29"/>
    <mergeCell ref="F29:M29"/>
    <mergeCell ref="B9:J9"/>
    <mergeCell ref="B10:J10"/>
  </mergeCells>
  <phoneticPr fontId="9" type="noConversion"/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Кедяров</dc:creator>
  <cp:lastModifiedBy>Александр Кедяров</cp:lastModifiedBy>
  <cp:lastPrinted>2026-07-27T11:53:48Z</cp:lastPrinted>
  <dcterms:created xsi:type="dcterms:W3CDTF">2015-06-05T18:19:34Z</dcterms:created>
  <dcterms:modified xsi:type="dcterms:W3CDTF">2026-08-07T08:05:23Z</dcterms:modified>
</cp:coreProperties>
</file>